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.kubacka\Documents\_nowa_WWW\WNoZ\DZIEKANAT\plany studiow\"/>
    </mc:Choice>
  </mc:AlternateContent>
  <bookViews>
    <workbookView xWindow="0" yWindow="0" windowWidth="28800" windowHeight="12435"/>
  </bookViews>
  <sheets>
    <sheet name="I rok S2" sheetId="1" r:id="rId1"/>
    <sheet name=" II rok S2" sheetId="2" r:id="rId2"/>
  </sheets>
  <calcPr calcId="152511"/>
</workbook>
</file>

<file path=xl/calcChain.xml><?xml version="1.0" encoding="utf-8"?>
<calcChain xmlns="http://schemas.openxmlformats.org/spreadsheetml/2006/main">
  <c r="M54" i="1" l="1"/>
  <c r="H54" i="1"/>
  <c r="P54" i="1"/>
  <c r="Q54" i="1"/>
  <c r="O54" i="1"/>
  <c r="N54" i="1"/>
  <c r="L54" i="1"/>
  <c r="K54" i="1"/>
  <c r="J54" i="1"/>
  <c r="I54" i="1"/>
  <c r="R54" i="1"/>
  <c r="M38" i="2"/>
  <c r="H38" i="2"/>
  <c r="L38" i="2"/>
  <c r="R38" i="2"/>
  <c r="Q38" i="2"/>
  <c r="P38" i="2"/>
  <c r="O38" i="2"/>
  <c r="N38" i="2"/>
  <c r="K38" i="2"/>
  <c r="J38" i="2"/>
  <c r="I38" i="2"/>
</calcChain>
</file>

<file path=xl/sharedStrings.xml><?xml version="1.0" encoding="utf-8"?>
<sst xmlns="http://schemas.openxmlformats.org/spreadsheetml/2006/main" count="552" uniqueCount="234">
  <si>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</si>
  <si>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</si>
  <si>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</si>
  <si>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</si>
  <si>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</si>
  <si>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</si>
  <si>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</si>
  <si>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</si>
  <si>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</si>
  <si>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</si>
  <si>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</si>
  <si>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</si>
  <si>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</si>
  <si>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</si>
  <si>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</si>
  <si>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</si>
  <si>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</si>
  <si>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</si>
  <si>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</si>
  <si>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</si>
  <si>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</si>
  <si>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</si>
  <si>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</si>
  <si>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Moduł I: Nauki podstawowe</t>
  </si>
  <si>
    <t>1.</t>
  </si>
  <si>
    <t>Choroby i dysfunkcje uwarunkowane genetycznie</t>
  </si>
  <si>
    <t>A</t>
  </si>
  <si>
    <t>zaliczenie z oceną</t>
  </si>
  <si>
    <t xml:space="preserve"> </t>
  </si>
  <si>
    <t>2.</t>
  </si>
  <si>
    <t>Farmakologia w fizjoterapii</t>
  </si>
  <si>
    <t>Moduł II: Nauki społeczne I</t>
  </si>
  <si>
    <t>3.</t>
  </si>
  <si>
    <t>Filozofia</t>
  </si>
  <si>
    <t>zaliczenie</t>
  </si>
  <si>
    <t>4.</t>
  </si>
  <si>
    <t>Psychologia kliniczna i psychoterapia</t>
  </si>
  <si>
    <t>K.  Neuropsychologii Klinicznej - prof. dr hab. A. Borkowska</t>
  </si>
  <si>
    <t xml:space="preserve">  </t>
  </si>
  <si>
    <t>5.</t>
  </si>
  <si>
    <t>Pedagogika specjalna</t>
  </si>
  <si>
    <t>6.</t>
  </si>
  <si>
    <t>Historia rehabilitacji</t>
  </si>
  <si>
    <t>7.</t>
  </si>
  <si>
    <t>Socjologia niepełnosprawności i rehabilitacji</t>
  </si>
  <si>
    <t>Moduł IV: Badania naukowe i dydaktyka w fizjoterapii</t>
  </si>
  <si>
    <t>8.</t>
  </si>
  <si>
    <t>Metodologia badań naukowych</t>
  </si>
  <si>
    <t>9.</t>
  </si>
  <si>
    <t>Bioetyka</t>
  </si>
  <si>
    <t xml:space="preserve">EBP (Fizjoterapia oparta na faktach) </t>
  </si>
  <si>
    <t>11.</t>
  </si>
  <si>
    <t>Dydaktyka fizjoterapii</t>
  </si>
  <si>
    <t>Moduł VII: Przedmioty do wyboru I</t>
  </si>
  <si>
    <t>12.</t>
  </si>
  <si>
    <t>B</t>
  </si>
  <si>
    <t>13.</t>
  </si>
  <si>
    <t>egzamin</t>
  </si>
  <si>
    <t>Przedsiębiorczość w fizjoterapii</t>
  </si>
  <si>
    <t>Moduł V: Przedmioty kierunkowe I</t>
  </si>
  <si>
    <t>17.</t>
  </si>
  <si>
    <t>Diagnostyka funkcjonalna i programowanie rehabilitacji</t>
  </si>
  <si>
    <t>18.</t>
  </si>
  <si>
    <t>Balneoklimatologia</t>
  </si>
  <si>
    <t>19.</t>
  </si>
  <si>
    <t>Aktywność ruchowa adaptacyjna</t>
  </si>
  <si>
    <t>20.</t>
  </si>
  <si>
    <t>Medycyna fizykalna</t>
  </si>
  <si>
    <t>21.</t>
  </si>
  <si>
    <t>Sport osób niepełnosprawnych</t>
  </si>
  <si>
    <t>22.</t>
  </si>
  <si>
    <t>Protetyka i ortotyka</t>
  </si>
  <si>
    <t>Moduł IX: Zajęcia inne wymagane</t>
  </si>
  <si>
    <t>23.</t>
  </si>
  <si>
    <t>Szkolenie ogólne w zakresie BHP oraz ergonomii</t>
  </si>
  <si>
    <t>Dziekan Wydziału Nauk o Zdrowiu</t>
  </si>
  <si>
    <t>24.</t>
  </si>
  <si>
    <t>Przysposobienie biblioteczne</t>
  </si>
  <si>
    <t>Dyrektor Biblioteki Medycznej</t>
  </si>
  <si>
    <t>Praktyka śródroczna w oddziale rehabilitacji</t>
  </si>
  <si>
    <t>D</t>
  </si>
  <si>
    <t>26.</t>
  </si>
  <si>
    <t>Praktyka śródroczna w lecznictwie ambulatoryjnym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</si>
  <si>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</si>
  <si>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</si>
  <si>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</si>
  <si>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Z. Ekonomiki Zdrowia - dr hab. Z. Wyszkowska, prof. UMK</t>
  </si>
  <si>
    <t>Z. Podstaw Prawa Medycznego - prof. dr hab. B. Sygit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</si>
  <si>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</si>
  <si>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</si>
  <si>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</si>
  <si>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</si>
  <si>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</si>
  <si>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</si>
  <si>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</si>
  <si>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</si>
  <si>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</si>
  <si>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</si>
  <si>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</si>
  <si>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Z. Organizacji i Zarządzania w Ochronie Zdrowia - dr D. Jachimowicz - Gaweł</t>
  </si>
  <si>
    <t>K.i K. Rehabilitacji - prof. dr hab. W. Hagner</t>
  </si>
  <si>
    <t xml:space="preserve">K. i K. Rehabilitacji - prof. dr hab. W. Hagner                                                                                                  </t>
  </si>
  <si>
    <t xml:space="preserve">K. i K. Rehabilitacji - prof. dr hab. W. Hagner                                                                                                     </t>
  </si>
  <si>
    <t>K. i Z. Balneologii i Medycyny Fizykalnej - prof. dr hab. I. Ponikowska</t>
  </si>
  <si>
    <t>Polityka społeczna wobec osób niepełnosprawnych</t>
  </si>
  <si>
    <t>16.</t>
  </si>
  <si>
    <t>Moduł VI: Przedmioty kierunkowe II (metody specjalne)</t>
  </si>
  <si>
    <t>27.</t>
  </si>
  <si>
    <t>Kod Erasmus</t>
  </si>
  <si>
    <t>Z. Historii Medycyny i Pielęgniarstwa -  dr hab. W. Korpalska</t>
  </si>
  <si>
    <t xml:space="preserve">K. i Z. Laseroterapii i Fizjoterapii - dr hab. J. Fisz, prof. UMK                 </t>
  </si>
  <si>
    <t xml:space="preserve">Z. Radiologii i Diagnostyki Obrazowej - dr E. Sokólska                                                                                                      </t>
  </si>
  <si>
    <t>K. i Z. Podstaw Kultury Fizycznej - dr A. Lewandowski</t>
  </si>
  <si>
    <t xml:space="preserve">K. i Z. Laseroterapii i Fizjoterapii - dr hab. J. Fisz, prof. UMK </t>
  </si>
  <si>
    <t>Podstawy terapii bólu / Fizjoterapia w warunkach domowych</t>
  </si>
  <si>
    <t>Neurolingwistyka / Refleksoterapia</t>
  </si>
  <si>
    <t>Muzykoterapia / Techniki relaksacyjne w kinezyterapii</t>
  </si>
  <si>
    <t xml:space="preserve">DO WYBORU            </t>
  </si>
  <si>
    <t xml:space="preserve">DO WYBORU        </t>
  </si>
  <si>
    <t>14.</t>
  </si>
  <si>
    <t>Rehabilitacja neuropsychologiczna /  Podstawy terapii tkanek miękkich w dysfunkcjach narządu ruchu</t>
  </si>
  <si>
    <t>12900 / 15000</t>
  </si>
  <si>
    <t xml:space="preserve"> - </t>
  </si>
  <si>
    <t>28.</t>
  </si>
  <si>
    <t>Moduł XI: Praktyki studenckie</t>
  </si>
  <si>
    <t>Moduł X: Seminarium magisterskie</t>
  </si>
  <si>
    <t xml:space="preserve"> Seminarium magisterskie</t>
  </si>
  <si>
    <t>K. i K. Rehabilitacji - prof. dr hab. W. Hagner</t>
  </si>
  <si>
    <t>K. i K. Neurochirurgii - dr hab. M. Śniegocki</t>
  </si>
  <si>
    <t>1800-F1-BIET-2</t>
  </si>
  <si>
    <t>1800-F1-EBP-2</t>
  </si>
  <si>
    <t>1800-F1-DFIZ-2</t>
  </si>
  <si>
    <t>1800-F1-ChiDUG-2</t>
  </si>
  <si>
    <t>1800-F1-FwF-2</t>
  </si>
  <si>
    <t>1800-F1-FIL-2</t>
  </si>
  <si>
    <t>1800-F1-HREH-2</t>
  </si>
  <si>
    <t>1800-F1-DFiPR-2</t>
  </si>
  <si>
    <t>1800-F1-Balneo-2</t>
  </si>
  <si>
    <t>1800-F1-ARAD-2</t>
  </si>
  <si>
    <t>1800-F1-MF-2L, 1800-F1-MF-2Z</t>
  </si>
  <si>
    <t>9001-eBHP</t>
  </si>
  <si>
    <t>1800-F1-SON-2</t>
  </si>
  <si>
    <t>1800-F1-SMG-2</t>
  </si>
  <si>
    <t>1800-F1-SNIR-2</t>
  </si>
  <si>
    <t>1800-F1-PKiP-2</t>
  </si>
  <si>
    <t>1800-F1-PESP-2</t>
  </si>
  <si>
    <t>1800-F1-PSWON-2</t>
  </si>
  <si>
    <t>1800-F1-MBN-2</t>
  </si>
  <si>
    <t>1800-F1-PROR-2</t>
  </si>
  <si>
    <t>1800-F1-PŚwOR-2, 1800-F1-PŚwOR-2Z</t>
  </si>
  <si>
    <t>1800-F1-PŚLA-2, 1800-F1-PŚLA-2Z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</si>
  <si>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</si>
  <si>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</si>
  <si>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</si>
  <si>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</si>
  <si>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</si>
  <si>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</si>
  <si>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</si>
  <si>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</si>
  <si>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</si>
  <si>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</si>
  <si>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</si>
  <si>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</si>
  <si>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</si>
  <si>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</si>
  <si>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1800-F1-PDWFDR-S2, 1800-F1-PDWFwD-S2</t>
  </si>
  <si>
    <t>1800-F1-PDWDRwF-2,1800-F1-PDWBwR-2</t>
  </si>
  <si>
    <t>1800-F1-PDWFwS-2,1800-F1-PDWFwWP-2</t>
  </si>
  <si>
    <t>1800-F1-PDWPZON-2, 1800-F1-PDWJM-2</t>
  </si>
  <si>
    <t>1800-F1-PDWEiE-2, 1800-F1-PDWNMF-2</t>
  </si>
  <si>
    <t>Z. Terapii Manualnej - dr M. Dzierżanowski</t>
  </si>
  <si>
    <t>1800-F1-BIBL-2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</si>
  <si>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</si>
  <si>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</si>
  <si>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</si>
  <si>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</si>
  <si>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</si>
  <si>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</t>
  </si>
  <si>
    <t>ROK II</t>
  </si>
  <si>
    <t>WYDZIAŁ PROWADZĄCY KIERUNEK STUDIÓW: WYDZIAŁ NAUK O ZDROWIU</t>
  </si>
  <si>
    <t>PROFIL KSZTAŁCENIA: OGÓLNOAKADEMICKI</t>
  </si>
  <si>
    <t>FORMA STUDIÓW: STACJONARNE</t>
  </si>
  <si>
    <t>LICZBA PUNKTÓW ECTS: 120</t>
  </si>
  <si>
    <t>POZIOM KSZTAŁCENIA: II STOPNIA</t>
  </si>
  <si>
    <t>LICZBA SEMESTRÓW: 4</t>
  </si>
  <si>
    <t>Fizjoterapia w hipertensjii / Fizjoterapia w kardiochirurgii</t>
  </si>
  <si>
    <t>Moduł XII: Wykłady ogólnouniwersyteckie / wykład kursowy (do wyboru)</t>
  </si>
  <si>
    <t>29.</t>
  </si>
  <si>
    <t>30.</t>
  </si>
  <si>
    <t>16900 / 12600</t>
  </si>
  <si>
    <t>Choroby cywilizacyjne</t>
  </si>
  <si>
    <t>Biologiczne podstawy wysiłku fizycznego</t>
  </si>
  <si>
    <t>A/B</t>
  </si>
  <si>
    <t>3 egzaminy</t>
  </si>
  <si>
    <t xml:space="preserve">Z. Kinezyterapii i Masażu Leczniczego -    dr I. Bułatowicz </t>
  </si>
  <si>
    <t>K. Higieny, Epidemiologii i Ergonomii - prof.dr hab. J. Klawe</t>
  </si>
  <si>
    <t>Z. Ergonomii i Fizjologii Wysiłku Fizycznego -  dr hab. Paweł Zalewski</t>
  </si>
  <si>
    <t xml:space="preserve">K i Z Żywienia i Dietetyki - dr J. Przybyszewska /  Zakład Psychologii Rehabilitacyjnej  - dr K. Sobieralska-Michalak                          </t>
  </si>
  <si>
    <t>1200o</t>
  </si>
  <si>
    <t>K. i Z. Anatomii Prawidłowej - prof.dr hab. M. Szpinda</t>
  </si>
  <si>
    <t xml:space="preserve">Anatomia palpacyjna  </t>
  </si>
  <si>
    <t>31.</t>
  </si>
  <si>
    <t>dr E.Trela - koordynator praktyk dla kierunku Fizjoterapia</t>
  </si>
  <si>
    <t>32.</t>
  </si>
  <si>
    <t>Praktyka  w lecznictwie ambulatoryjnym - praktyka wakacyjna</t>
  </si>
  <si>
    <t>LICZBA GODZIN DYDAKTYCZNYCH: 1803</t>
  </si>
  <si>
    <t>Z. Inżynierii Tkankowej - dr A. Bajek</t>
  </si>
  <si>
    <t>Z. Psychologii Rehabilitacjnej - dr K. Sobieralska-Michalak</t>
  </si>
  <si>
    <t>K. i Z. Opieki Paliatywnej - dr hab. M. Krajnik, prof. UMK</t>
  </si>
  <si>
    <t>K. Neuropsychologii Klinicznej - prof. dr hab. Alina Borkowska / Z. Terapii Manualnej - dr M. Dzierżanowski</t>
  </si>
  <si>
    <t xml:space="preserve"> K. Fizjoterapii - prof.dr hab.Aleksander Goch</t>
  </si>
  <si>
    <t>Z. Fizjoterapii Klinicznej - dr I. Bułatowicz</t>
  </si>
  <si>
    <t xml:space="preserve"> Z. Fizjoterapii Klinicznej - dr I. Bułatowicz</t>
  </si>
  <si>
    <t>Studium Medycyny Społecznej - dr W. Kwiatkowski</t>
  </si>
  <si>
    <t>Studium Medycyny Społecznej - dr W. Kwaitkowski</t>
  </si>
  <si>
    <t>Przedmioty do wyboru:</t>
  </si>
  <si>
    <t>gr 1, 4:   Nowoczesne metody fizykalne, Diagnostyka radiologiczna w fizjoterapii, Fizjoterapia w spastyczności, Fizjoterapia dysfunkcji ręki, Język migowy</t>
  </si>
  <si>
    <t>gr 2,3:   Nowoczesne metody fizykalne, Diagnostyka radiologiczna w fizjoterapii, Fizjoterapia w wadach postawy, Fizjoterapia dysfunkcji ręki, Język migowy</t>
  </si>
  <si>
    <t>K. i Z. Pedagogiki i Dydaktyki Pielęgniarskiej               dr hab. H. Zielińska - Więczkowska</t>
  </si>
  <si>
    <t>Kod ISCED</t>
  </si>
  <si>
    <t>Podstawy żywienia osób niepełnosprawnych / Język migowy</t>
  </si>
  <si>
    <t>Elektrodiagnostyka i elektrostymulacja / Nowoczesne metody fizykalne</t>
  </si>
  <si>
    <r>
      <t xml:space="preserve">Diagnostyka radiologiczna w fizjoterapii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</si>
  <si>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spastyczności / Fizjoterpia w wadach postawy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</si>
  <si>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Fizjoterapia w dermatologii</t>
    </r>
  </si>
  <si>
    <t>K  i Z Muzykoterapii  - dr hab. Wojciech Pospiech, prof. UMK / Z. Podstaw  Fizjoterapii - dr A. Radzimińska</t>
  </si>
  <si>
    <t xml:space="preserve"> Z. Podstaw Fizjoterapii - dr A. Radzimińska</t>
  </si>
  <si>
    <t xml:space="preserve"> Z. Fizjoterapii Klinicznej -    dr I. Bułatowicz </t>
  </si>
  <si>
    <t>K. Neuropsychologii Klinicznej - prof.. dr hab. A. Borkowska</t>
  </si>
  <si>
    <t>NABÓR 2017 / 2018</t>
  </si>
  <si>
    <t>ROK AKADEMICKI: 2017 / 2018</t>
  </si>
  <si>
    <t>NABÓR 2017 / /2018</t>
  </si>
  <si>
    <t>ROK AKADEMICKI: 2018 / 2019</t>
  </si>
  <si>
    <r>
      <t xml:space="preserve">II K. Kardiologii - </t>
    </r>
    <r>
      <rPr>
        <sz val="12"/>
        <rFont val="Times New Roman"/>
        <family val="1"/>
        <charset val="238"/>
      </rPr>
      <t>prof.dr hab. G. Grześk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</si>
</sst>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13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10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shrinkToFit="1"/>
    </xf>
    <xf numFmtId="0" fontId="2" fillId="2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0" fillId="11" borderId="3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1" xfId="0" applyNumberFormat="1" applyFont="1" applyBorder="1" applyAlignment="1">
      <alignment horizontal="center" vertical="center"/>
    </xf>
    <xf numFmtId="0" fontId="15" fillId="10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shrinkToFit="1"/>
    </xf>
    <xf numFmtId="0" fontId="14" fillId="6" borderId="14" xfId="0" applyFont="1" applyFill="1" applyBorder="1" applyAlignment="1">
      <alignment horizontal="left" vertical="center" wrapText="1" shrinkToFit="1"/>
    </xf>
    <xf numFmtId="0" fontId="14" fillId="0" borderId="15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 shrinkToFit="1"/>
    </xf>
    <xf numFmtId="0" fontId="15" fillId="9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5" fillId="9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10" borderId="6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49" fontId="2" fillId="0" borderId="3" xfId="0" applyNumberFormat="1" applyFont="1" applyBorder="1"/>
    <xf numFmtId="0" fontId="1" fillId="0" borderId="6" xfId="0" applyFont="1" applyBorder="1"/>
    <xf numFmtId="0" fontId="14" fillId="13" borderId="6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left" vertical="center" wrapText="1"/>
    </xf>
    <xf numFmtId="0" fontId="14" fillId="14" borderId="6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left" vertical="center" wrapText="1" shrinkToFit="1"/>
    </xf>
    <xf numFmtId="0" fontId="14" fillId="17" borderId="6" xfId="0" applyFont="1" applyFill="1" applyBorder="1" applyAlignment="1">
      <alignment horizontal="left" vertical="center" wrapText="1"/>
    </xf>
    <xf numFmtId="0" fontId="14" fillId="16" borderId="6" xfId="0" applyNumberFormat="1" applyFont="1" applyFill="1" applyBorder="1" applyAlignment="1">
      <alignment horizontal="left" vertical="center" wrapText="1"/>
    </xf>
    <xf numFmtId="0" fontId="9" fillId="16" borderId="6" xfId="0" applyFont="1" applyFill="1" applyBorder="1" applyAlignment="1">
      <alignment horizontal="left" vertical="center" wrapText="1"/>
    </xf>
    <xf numFmtId="0" fontId="14" fillId="16" borderId="6" xfId="0" applyFont="1" applyFill="1" applyBorder="1" applyAlignment="1">
      <alignment horizontal="center" vertical="center"/>
    </xf>
    <xf numFmtId="0" fontId="14" fillId="16" borderId="6" xfId="0" applyNumberFormat="1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vertical="center" wrapText="1"/>
    </xf>
    <xf numFmtId="0" fontId="14" fillId="18" borderId="6" xfId="0" applyFont="1" applyFill="1" applyBorder="1" applyAlignment="1">
      <alignment horizontal="left" vertical="center" wrapText="1" shrinkToFit="1"/>
    </xf>
    <xf numFmtId="0" fontId="14" fillId="18" borderId="6" xfId="0" applyFont="1" applyFill="1" applyBorder="1" applyAlignment="1">
      <alignment horizontal="center" vertical="center"/>
    </xf>
    <xf numFmtId="0" fontId="14" fillId="18" borderId="6" xfId="0" applyNumberFormat="1" applyFont="1" applyFill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7" fillId="19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18" borderId="6" xfId="0" applyFont="1" applyFill="1" applyBorder="1" applyAlignment="1">
      <alignment horizontal="left" vertical="center" wrapText="1"/>
    </xf>
    <xf numFmtId="0" fontId="4" fillId="18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9" fillId="16" borderId="6" xfId="0" applyNumberFormat="1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" fontId="19" fillId="20" borderId="6" xfId="0" applyNumberFormat="1" applyFont="1" applyFill="1" applyBorder="1" applyAlignment="1">
      <alignment horizontal="center" vertical="center"/>
    </xf>
    <xf numFmtId="1" fontId="19" fillId="20" borderId="21" xfId="0" applyNumberFormat="1" applyFont="1" applyFill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 wrapText="1"/>
    </xf>
    <xf numFmtId="0" fontId="19" fillId="19" borderId="6" xfId="0" applyFont="1" applyFill="1" applyBorder="1" applyAlignment="1">
      <alignment horizontal="center" vertical="center" wrapText="1"/>
    </xf>
    <xf numFmtId="49" fontId="2" fillId="0" borderId="6" xfId="0" applyNumberFormat="1" applyFont="1" applyBorder="1"/>
    <xf numFmtId="0" fontId="4" fillId="17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" fontId="19" fillId="2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 shrinkToFit="1"/>
    </xf>
    <xf numFmtId="0" fontId="17" fillId="8" borderId="6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5" fillId="3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11" borderId="3" xfId="0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horizontal="left" vertical="center" wrapText="1"/>
    </xf>
    <xf numFmtId="0" fontId="2" fillId="11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5" fillId="16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0" xfId="0" applyFont="1" applyBorder="1" applyAlignment="1">
      <alignment horizont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zoomScale="69" zoomScaleNormal="69" workbookViewId="0">
      <selection activeCell="E14" sqref="E14:U14"/>
    </sheetView>
  </sheetViews>
  <sheetFormatPr defaultRowHeight="12.75" x14ac:dyDescent="0.2"/>
  <cols>
    <col min="1" max="1" width="4.140625" style="1" customWidth="1"/>
    <col min="2" max="3" width="15.7109375" style="1" customWidth="1"/>
    <col min="4" max="4" width="20.28515625" style="1" customWidth="1"/>
    <col min="5" max="5" width="17.5703125" style="1" customWidth="1"/>
    <col min="6" max="6" width="56.7109375" style="2" customWidth="1"/>
    <col min="7" max="7" width="45.7109375" style="1" customWidth="1"/>
    <col min="8" max="8" width="5.42578125" style="1" customWidth="1"/>
    <col min="9" max="19" width="5.7109375" style="1" customWidth="1"/>
    <col min="20" max="21" width="18.7109375" style="1" customWidth="1"/>
    <col min="22" max="16384" width="9.140625" style="1"/>
  </cols>
  <sheetData>
    <row r="1" spans="1:21" s="3" customFormat="1" ht="18.75" x14ac:dyDescent="0.3">
      <c r="A1" s="211" t="s">
        <v>179</v>
      </c>
      <c r="B1" s="211"/>
      <c r="C1" s="211"/>
      <c r="D1" s="211"/>
      <c r="E1" s="211"/>
      <c r="F1" s="211"/>
      <c r="G1" s="168" t="s">
        <v>0</v>
      </c>
    </row>
    <row r="2" spans="1:21" s="3" customFormat="1" ht="18.75" x14ac:dyDescent="0.3">
      <c r="A2" s="211"/>
      <c r="B2" s="211"/>
      <c r="C2" s="211"/>
      <c r="D2" s="211"/>
      <c r="E2" s="211"/>
      <c r="F2" s="211"/>
      <c r="G2" s="168" t="s">
        <v>28</v>
      </c>
    </row>
    <row r="3" spans="1:21" s="3" customFormat="1" ht="15.75" x14ac:dyDescent="0.25">
      <c r="A3" s="210" t="s">
        <v>1</v>
      </c>
      <c r="B3" s="210"/>
      <c r="C3" s="210"/>
      <c r="D3" s="210"/>
      <c r="E3" s="210"/>
      <c r="F3" s="210"/>
      <c r="G3" s="167" t="s">
        <v>229</v>
      </c>
    </row>
    <row r="4" spans="1:21" s="3" customFormat="1" ht="15.75" x14ac:dyDescent="0.25">
      <c r="A4" s="210" t="s">
        <v>183</v>
      </c>
      <c r="B4" s="210"/>
      <c r="C4" s="210"/>
      <c r="D4" s="210"/>
      <c r="E4" s="210"/>
      <c r="F4" s="210"/>
      <c r="G4" s="167" t="s">
        <v>230</v>
      </c>
    </row>
    <row r="5" spans="1:21" s="3" customFormat="1" ht="15.75" x14ac:dyDescent="0.25">
      <c r="A5" s="210" t="s">
        <v>180</v>
      </c>
      <c r="B5" s="210"/>
      <c r="C5" s="210"/>
      <c r="D5" s="210"/>
      <c r="E5" s="210"/>
      <c r="F5" s="210"/>
      <c r="G5" s="167" t="s">
        <v>28</v>
      </c>
    </row>
    <row r="6" spans="1:21" s="3" customFormat="1" ht="15.75" x14ac:dyDescent="0.25">
      <c r="A6" s="210" t="s">
        <v>181</v>
      </c>
      <c r="B6" s="210"/>
      <c r="C6" s="210"/>
      <c r="D6" s="210"/>
      <c r="E6" s="210"/>
      <c r="F6" s="210"/>
    </row>
    <row r="7" spans="1:21" s="3" customFormat="1" ht="15.75" x14ac:dyDescent="0.25">
      <c r="A7" s="210" t="s">
        <v>184</v>
      </c>
      <c r="B7" s="210"/>
      <c r="C7" s="210"/>
      <c r="D7" s="210"/>
      <c r="E7" s="210"/>
      <c r="F7" s="210"/>
    </row>
    <row r="8" spans="1:21" s="3" customFormat="1" ht="15.75" x14ac:dyDescent="0.25">
      <c r="A8" s="210" t="s">
        <v>182</v>
      </c>
      <c r="B8" s="210"/>
      <c r="C8" s="210"/>
      <c r="D8" s="210"/>
      <c r="E8" s="210"/>
      <c r="F8" s="210"/>
    </row>
    <row r="9" spans="1:21" ht="15.75" x14ac:dyDescent="0.25">
      <c r="A9" s="210" t="s">
        <v>205</v>
      </c>
      <c r="B9" s="210"/>
      <c r="C9" s="210"/>
      <c r="D9" s="210"/>
      <c r="E9" s="210"/>
      <c r="F9" s="210"/>
      <c r="G9" s="166" t="s">
        <v>177</v>
      </c>
      <c r="H9" s="258" t="s">
        <v>28</v>
      </c>
      <c r="I9" s="258"/>
    </row>
    <row r="10" spans="1:21" ht="45" customHeight="1" x14ac:dyDescent="0.2">
      <c r="A10" s="254" t="s">
        <v>2</v>
      </c>
      <c r="B10" s="255" t="s">
        <v>108</v>
      </c>
      <c r="C10" s="205" t="s">
        <v>219</v>
      </c>
      <c r="D10" s="251" t="s">
        <v>22</v>
      </c>
      <c r="E10" s="245" t="s">
        <v>3</v>
      </c>
      <c r="F10" s="246"/>
      <c r="G10" s="228" t="s">
        <v>4</v>
      </c>
      <c r="H10" s="228" t="s">
        <v>5</v>
      </c>
      <c r="I10" s="228"/>
      <c r="J10" s="228"/>
      <c r="K10" s="228"/>
      <c r="L10" s="228"/>
      <c r="M10" s="228"/>
      <c r="N10" s="228"/>
      <c r="O10" s="228"/>
      <c r="P10" s="228"/>
      <c r="Q10" s="228"/>
      <c r="R10" s="241" t="s">
        <v>6</v>
      </c>
      <c r="S10" s="241" t="s">
        <v>7</v>
      </c>
      <c r="T10" s="242" t="s">
        <v>8</v>
      </c>
      <c r="U10" s="242"/>
    </row>
    <row r="11" spans="1:21" ht="15" customHeight="1" x14ac:dyDescent="0.25">
      <c r="A11" s="254"/>
      <c r="B11" s="256"/>
      <c r="C11" s="206"/>
      <c r="D11" s="252"/>
      <c r="E11" s="247"/>
      <c r="F11" s="248"/>
      <c r="G11" s="228"/>
      <c r="H11" s="243" t="s">
        <v>9</v>
      </c>
      <c r="I11" s="243"/>
      <c r="J11" s="243"/>
      <c r="K11" s="243"/>
      <c r="L11" s="243"/>
      <c r="M11" s="243" t="s">
        <v>10</v>
      </c>
      <c r="N11" s="243"/>
      <c r="O11" s="243"/>
      <c r="P11" s="243"/>
      <c r="Q11" s="243"/>
      <c r="R11" s="241"/>
      <c r="S11" s="241"/>
      <c r="T11" s="242"/>
      <c r="U11" s="242"/>
    </row>
    <row r="12" spans="1:21" ht="57.75" customHeight="1" x14ac:dyDescent="0.2">
      <c r="A12" s="254"/>
      <c r="B12" s="256"/>
      <c r="C12" s="206"/>
      <c r="D12" s="252"/>
      <c r="E12" s="247"/>
      <c r="F12" s="248"/>
      <c r="G12" s="228"/>
      <c r="H12" s="17" t="s">
        <v>11</v>
      </c>
      <c r="I12" s="18" t="s">
        <v>12</v>
      </c>
      <c r="J12" s="18" t="s">
        <v>13</v>
      </c>
      <c r="K12" s="18" t="s">
        <v>14</v>
      </c>
      <c r="L12" s="19" t="s">
        <v>15</v>
      </c>
      <c r="M12" s="17" t="s">
        <v>11</v>
      </c>
      <c r="N12" s="18" t="s">
        <v>12</v>
      </c>
      <c r="O12" s="18" t="s">
        <v>13</v>
      </c>
      <c r="P12" s="20" t="s">
        <v>14</v>
      </c>
      <c r="Q12" s="19" t="s">
        <v>15</v>
      </c>
      <c r="R12" s="241"/>
      <c r="S12" s="241"/>
      <c r="T12" s="242"/>
      <c r="U12" s="242"/>
    </row>
    <row r="13" spans="1:21" ht="15.75" x14ac:dyDescent="0.25">
      <c r="A13" s="254"/>
      <c r="B13" s="257"/>
      <c r="C13" s="207"/>
      <c r="D13" s="253"/>
      <c r="E13" s="249"/>
      <c r="F13" s="250"/>
      <c r="G13" s="228"/>
      <c r="H13" s="14" t="s">
        <v>16</v>
      </c>
      <c r="I13" s="15" t="s">
        <v>17</v>
      </c>
      <c r="J13" s="15" t="s">
        <v>18</v>
      </c>
      <c r="K13" s="15" t="s">
        <v>19</v>
      </c>
      <c r="L13" s="15" t="s">
        <v>20</v>
      </c>
      <c r="M13" s="14" t="s">
        <v>16</v>
      </c>
      <c r="N13" s="21" t="s">
        <v>17</v>
      </c>
      <c r="O13" s="21" t="s">
        <v>18</v>
      </c>
      <c r="P13" s="21" t="s">
        <v>19</v>
      </c>
      <c r="Q13" s="21" t="s">
        <v>20</v>
      </c>
      <c r="R13" s="14" t="s">
        <v>21</v>
      </c>
      <c r="S13" s="14" t="s">
        <v>16</v>
      </c>
      <c r="T13" s="22" t="s">
        <v>9</v>
      </c>
      <c r="U13" s="23" t="s">
        <v>10</v>
      </c>
    </row>
    <row r="14" spans="1:21" ht="30" customHeight="1" x14ac:dyDescent="0.2">
      <c r="A14" s="13"/>
      <c r="B14" s="32" t="s">
        <v>28</v>
      </c>
      <c r="C14" s="32"/>
      <c r="D14" s="24" t="s">
        <v>28</v>
      </c>
      <c r="E14" s="219" t="s">
        <v>23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1"/>
    </row>
    <row r="15" spans="1:21" ht="35.1" customHeight="1" x14ac:dyDescent="0.2">
      <c r="A15" s="5" t="s">
        <v>24</v>
      </c>
      <c r="B15" s="59">
        <v>12000</v>
      </c>
      <c r="C15" s="59">
        <v>519</v>
      </c>
      <c r="D15" s="25" t="s">
        <v>132</v>
      </c>
      <c r="E15" s="244" t="s">
        <v>25</v>
      </c>
      <c r="F15" s="244"/>
      <c r="G15" s="106" t="s">
        <v>206</v>
      </c>
      <c r="H15" s="107">
        <v>1</v>
      </c>
      <c r="I15" s="108">
        <v>20</v>
      </c>
      <c r="J15" s="108" t="s">
        <v>28</v>
      </c>
      <c r="K15" s="108"/>
      <c r="L15" s="108"/>
      <c r="M15" s="109"/>
      <c r="N15" s="108"/>
      <c r="O15" s="108"/>
      <c r="P15" s="108"/>
      <c r="Q15" s="108"/>
      <c r="R15" s="110">
        <v>20</v>
      </c>
      <c r="S15" s="110" t="s">
        <v>122</v>
      </c>
      <c r="T15" s="111" t="s">
        <v>27</v>
      </c>
      <c r="U15" s="108" t="s">
        <v>28</v>
      </c>
    </row>
    <row r="16" spans="1:21" ht="35.1" customHeight="1" x14ac:dyDescent="0.2">
      <c r="A16" s="5" t="s">
        <v>29</v>
      </c>
      <c r="B16" s="59">
        <v>12000</v>
      </c>
      <c r="C16" s="59">
        <v>912</v>
      </c>
      <c r="D16" s="25" t="s">
        <v>133</v>
      </c>
      <c r="E16" s="244" t="s">
        <v>30</v>
      </c>
      <c r="F16" s="244"/>
      <c r="G16" s="106" t="s">
        <v>233</v>
      </c>
      <c r="H16" s="119">
        <v>1</v>
      </c>
      <c r="I16" s="120">
        <v>20</v>
      </c>
      <c r="J16" s="120" t="s">
        <v>28</v>
      </c>
      <c r="K16" s="120"/>
      <c r="L16" s="120"/>
      <c r="M16" s="121" t="s">
        <v>28</v>
      </c>
      <c r="N16" s="120" t="s">
        <v>28</v>
      </c>
      <c r="O16" s="120"/>
      <c r="P16" s="120" t="s">
        <v>28</v>
      </c>
      <c r="Q16" s="120"/>
      <c r="R16" s="122">
        <v>20</v>
      </c>
      <c r="S16" s="122" t="s">
        <v>122</v>
      </c>
      <c r="T16" s="111" t="s">
        <v>27</v>
      </c>
      <c r="U16" s="108" t="s">
        <v>28</v>
      </c>
    </row>
    <row r="17" spans="1:21" ht="30" customHeight="1" x14ac:dyDescent="0.2">
      <c r="A17" s="13"/>
      <c r="B17" s="56"/>
      <c r="C17" s="56"/>
      <c r="D17" s="30"/>
      <c r="E17" s="235" t="s">
        <v>31</v>
      </c>
      <c r="F17" s="236"/>
      <c r="G17" s="236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6"/>
      <c r="U17" s="238"/>
    </row>
    <row r="18" spans="1:21" ht="35.1" customHeight="1" x14ac:dyDescent="0.2">
      <c r="A18" s="7" t="s">
        <v>32</v>
      </c>
      <c r="B18" s="60">
        <v>8000</v>
      </c>
      <c r="C18" s="189">
        <v>229</v>
      </c>
      <c r="D18" s="31" t="s">
        <v>134</v>
      </c>
      <c r="E18" s="227" t="s">
        <v>33</v>
      </c>
      <c r="F18" s="227"/>
      <c r="G18" s="112" t="s">
        <v>214</v>
      </c>
      <c r="H18" s="107">
        <v>1</v>
      </c>
      <c r="I18" s="113">
        <v>15</v>
      </c>
      <c r="J18" s="108" t="s">
        <v>28</v>
      </c>
      <c r="K18" s="108"/>
      <c r="L18" s="108"/>
      <c r="M18" s="109" t="s">
        <v>28</v>
      </c>
      <c r="N18" s="108" t="s">
        <v>28</v>
      </c>
      <c r="O18" s="108"/>
      <c r="P18" s="108" t="s">
        <v>28</v>
      </c>
      <c r="Q18" s="108"/>
      <c r="R18" s="107">
        <v>15</v>
      </c>
      <c r="S18" s="107" t="s">
        <v>122</v>
      </c>
      <c r="T18" s="111" t="s">
        <v>34</v>
      </c>
      <c r="U18" s="108" t="s">
        <v>28</v>
      </c>
    </row>
    <row r="19" spans="1:21" ht="35.1" customHeight="1" x14ac:dyDescent="0.2">
      <c r="A19" s="7" t="s">
        <v>35</v>
      </c>
      <c r="B19" s="60">
        <v>8000</v>
      </c>
      <c r="C19" s="196">
        <v>310</v>
      </c>
      <c r="D19" s="31" t="s">
        <v>144</v>
      </c>
      <c r="E19" s="227" t="s">
        <v>36</v>
      </c>
      <c r="F19" s="227"/>
      <c r="G19" s="112" t="s">
        <v>37</v>
      </c>
      <c r="H19" s="107" t="s">
        <v>38</v>
      </c>
      <c r="I19" s="108" t="s">
        <v>38</v>
      </c>
      <c r="J19" s="108" t="s">
        <v>28</v>
      </c>
      <c r="K19" s="108"/>
      <c r="L19" s="108"/>
      <c r="M19" s="107">
        <v>1.5</v>
      </c>
      <c r="N19" s="113">
        <v>15</v>
      </c>
      <c r="O19" s="108">
        <v>10</v>
      </c>
      <c r="P19" s="108" t="s">
        <v>28</v>
      </c>
      <c r="Q19" s="108"/>
      <c r="R19" s="114">
        <v>25</v>
      </c>
      <c r="S19" s="110" t="s">
        <v>26</v>
      </c>
      <c r="T19" s="108" t="s">
        <v>28</v>
      </c>
      <c r="U19" s="108" t="s">
        <v>27</v>
      </c>
    </row>
    <row r="20" spans="1:21" ht="35.1" customHeight="1" x14ac:dyDescent="0.2">
      <c r="A20" s="7" t="s">
        <v>39</v>
      </c>
      <c r="B20" s="60">
        <v>8000</v>
      </c>
      <c r="C20" s="196">
        <v>310</v>
      </c>
      <c r="D20" s="31" t="s">
        <v>145</v>
      </c>
      <c r="E20" s="227" t="s">
        <v>40</v>
      </c>
      <c r="F20" s="227"/>
      <c r="G20" s="112" t="s">
        <v>218</v>
      </c>
      <c r="H20" s="107" t="s">
        <v>28</v>
      </c>
      <c r="I20" s="108" t="s">
        <v>38</v>
      </c>
      <c r="J20" s="108" t="s">
        <v>28</v>
      </c>
      <c r="K20" s="108"/>
      <c r="L20" s="108"/>
      <c r="M20" s="107">
        <v>1</v>
      </c>
      <c r="N20" s="108">
        <v>10</v>
      </c>
      <c r="O20" s="108">
        <v>10</v>
      </c>
      <c r="P20" s="108"/>
      <c r="Q20" s="108"/>
      <c r="R20" s="110">
        <v>20</v>
      </c>
      <c r="S20" s="110" t="s">
        <v>26</v>
      </c>
      <c r="T20" s="111" t="s">
        <v>28</v>
      </c>
      <c r="U20" s="111" t="s">
        <v>27</v>
      </c>
    </row>
    <row r="21" spans="1:21" ht="35.1" customHeight="1" x14ac:dyDescent="0.2">
      <c r="A21" s="7" t="s">
        <v>41</v>
      </c>
      <c r="B21" s="60">
        <v>8000</v>
      </c>
      <c r="C21" s="189">
        <v>220</v>
      </c>
      <c r="D21" s="31" t="s">
        <v>135</v>
      </c>
      <c r="E21" s="227" t="s">
        <v>42</v>
      </c>
      <c r="F21" s="227"/>
      <c r="G21" s="115" t="s">
        <v>109</v>
      </c>
      <c r="H21" s="107">
        <v>1</v>
      </c>
      <c r="I21" s="113">
        <v>15</v>
      </c>
      <c r="J21" s="108" t="s">
        <v>28</v>
      </c>
      <c r="K21" s="108"/>
      <c r="L21" s="108"/>
      <c r="M21" s="107" t="s">
        <v>28</v>
      </c>
      <c r="N21" s="108" t="s">
        <v>28</v>
      </c>
      <c r="O21" s="108" t="s">
        <v>28</v>
      </c>
      <c r="P21" s="108"/>
      <c r="Q21" s="108"/>
      <c r="R21" s="110">
        <v>15</v>
      </c>
      <c r="S21" s="110" t="s">
        <v>122</v>
      </c>
      <c r="T21" s="108" t="s">
        <v>27</v>
      </c>
      <c r="U21" s="108" t="s">
        <v>28</v>
      </c>
    </row>
    <row r="22" spans="1:21" ht="35.1" customHeight="1" x14ac:dyDescent="0.2">
      <c r="A22" s="7" t="s">
        <v>43</v>
      </c>
      <c r="B22" s="60">
        <v>14900</v>
      </c>
      <c r="C22" s="189">
        <v>220</v>
      </c>
      <c r="D22" s="31" t="s">
        <v>146</v>
      </c>
      <c r="E22" s="239" t="s">
        <v>104</v>
      </c>
      <c r="F22" s="240"/>
      <c r="G22" s="116" t="s">
        <v>195</v>
      </c>
      <c r="H22" s="107">
        <v>1.5</v>
      </c>
      <c r="I22" s="113">
        <v>20</v>
      </c>
      <c r="J22" s="113" t="s">
        <v>28</v>
      </c>
      <c r="K22" s="108"/>
      <c r="L22" s="108"/>
      <c r="M22" s="107"/>
      <c r="N22" s="108"/>
      <c r="O22" s="108"/>
      <c r="P22" s="108"/>
      <c r="Q22" s="108"/>
      <c r="R22" s="110">
        <v>20</v>
      </c>
      <c r="S22" s="110" t="s">
        <v>122</v>
      </c>
      <c r="T22" s="111" t="s">
        <v>27</v>
      </c>
      <c r="U22" s="108"/>
    </row>
    <row r="23" spans="1:21" ht="35.1" customHeight="1" x14ac:dyDescent="0.2">
      <c r="A23" s="7" t="s">
        <v>46</v>
      </c>
      <c r="B23" s="60">
        <v>14000</v>
      </c>
      <c r="C23" s="189">
        <v>310</v>
      </c>
      <c r="D23" s="31" t="s">
        <v>143</v>
      </c>
      <c r="E23" s="227" t="s">
        <v>44</v>
      </c>
      <c r="F23" s="239"/>
      <c r="G23" s="117" t="s">
        <v>213</v>
      </c>
      <c r="H23" s="107">
        <v>1.5</v>
      </c>
      <c r="I23" s="108">
        <v>20</v>
      </c>
      <c r="J23" s="108" t="s">
        <v>28</v>
      </c>
      <c r="K23" s="108" t="s">
        <v>28</v>
      </c>
      <c r="L23" s="108"/>
      <c r="M23" s="109"/>
      <c r="N23" s="108"/>
      <c r="O23" s="108"/>
      <c r="P23" s="108"/>
      <c r="Q23" s="108"/>
      <c r="R23" s="110">
        <v>20</v>
      </c>
      <c r="S23" s="110" t="s">
        <v>122</v>
      </c>
      <c r="T23" s="111" t="s">
        <v>27</v>
      </c>
      <c r="U23" s="108" t="s">
        <v>28</v>
      </c>
    </row>
    <row r="24" spans="1:21" ht="30" customHeight="1" x14ac:dyDescent="0.2">
      <c r="A24" s="13"/>
      <c r="B24" s="56"/>
      <c r="C24" s="56"/>
      <c r="D24" s="30"/>
      <c r="E24" s="235" t="s">
        <v>45</v>
      </c>
      <c r="F24" s="236"/>
      <c r="G24" s="237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8"/>
    </row>
    <row r="25" spans="1:21" ht="66.75" customHeight="1" x14ac:dyDescent="0.2">
      <c r="A25" s="7" t="s">
        <v>48</v>
      </c>
      <c r="B25" s="60">
        <v>16900</v>
      </c>
      <c r="C25" s="197">
        <v>548</v>
      </c>
      <c r="D25" s="31" t="s">
        <v>147</v>
      </c>
      <c r="E25" s="227" t="s">
        <v>47</v>
      </c>
      <c r="F25" s="227"/>
      <c r="G25" s="198" t="s">
        <v>37</v>
      </c>
      <c r="H25" s="107">
        <v>1.5</v>
      </c>
      <c r="I25" s="108">
        <v>20</v>
      </c>
      <c r="J25" s="108"/>
      <c r="K25" s="118" t="s">
        <v>28</v>
      </c>
      <c r="L25" s="108"/>
      <c r="M25" s="109"/>
      <c r="N25" s="108"/>
      <c r="O25" s="108"/>
      <c r="P25" s="108"/>
      <c r="Q25" s="108"/>
      <c r="R25" s="110">
        <v>20</v>
      </c>
      <c r="S25" s="110" t="s">
        <v>122</v>
      </c>
      <c r="T25" s="111" t="s">
        <v>27</v>
      </c>
      <c r="U25" s="108" t="s">
        <v>28</v>
      </c>
    </row>
    <row r="26" spans="1:21" ht="35.1" customHeight="1" x14ac:dyDescent="0.2">
      <c r="A26" s="7" t="s">
        <v>90</v>
      </c>
      <c r="B26" s="60">
        <v>8900</v>
      </c>
      <c r="C26" s="189">
        <v>310</v>
      </c>
      <c r="D26" s="31" t="s">
        <v>129</v>
      </c>
      <c r="E26" s="227" t="s">
        <v>49</v>
      </c>
      <c r="F26" s="227"/>
      <c r="G26" s="199" t="s">
        <v>228</v>
      </c>
      <c r="H26" s="107">
        <v>1</v>
      </c>
      <c r="I26" s="108">
        <v>10</v>
      </c>
      <c r="J26" s="108">
        <v>5</v>
      </c>
      <c r="K26" s="108"/>
      <c r="L26" s="108"/>
      <c r="M26" s="109" t="s">
        <v>28</v>
      </c>
      <c r="N26" s="108" t="s">
        <v>28</v>
      </c>
      <c r="O26" s="108"/>
      <c r="P26" s="108" t="s">
        <v>28</v>
      </c>
      <c r="Q26" s="108"/>
      <c r="R26" s="110">
        <v>15</v>
      </c>
      <c r="S26" s="110" t="s">
        <v>26</v>
      </c>
      <c r="T26" s="111" t="s">
        <v>27</v>
      </c>
      <c r="U26" s="108" t="s">
        <v>28</v>
      </c>
    </row>
    <row r="27" spans="1:21" ht="35.1" customHeight="1" x14ac:dyDescent="0.2">
      <c r="A27" s="7" t="s">
        <v>51</v>
      </c>
      <c r="B27" s="70">
        <v>16900</v>
      </c>
      <c r="C27" s="200">
        <v>9999</v>
      </c>
      <c r="D27" s="44" t="s">
        <v>130</v>
      </c>
      <c r="E27" s="232" t="s">
        <v>50</v>
      </c>
      <c r="F27" s="232"/>
      <c r="G27" s="26" t="s">
        <v>196</v>
      </c>
      <c r="H27" s="119">
        <v>2.5</v>
      </c>
      <c r="I27" s="120">
        <v>10</v>
      </c>
      <c r="J27" s="120">
        <v>30</v>
      </c>
      <c r="K27" s="120" t="s">
        <v>28</v>
      </c>
      <c r="L27" s="120"/>
      <c r="M27" s="121"/>
      <c r="N27" s="120"/>
      <c r="O27" s="120"/>
      <c r="P27" s="120"/>
      <c r="Q27" s="120"/>
      <c r="R27" s="122">
        <v>40</v>
      </c>
      <c r="S27" s="122" t="s">
        <v>26</v>
      </c>
      <c r="T27" s="123" t="s">
        <v>27</v>
      </c>
      <c r="U27" s="120"/>
    </row>
    <row r="28" spans="1:21" ht="43.9" customHeight="1" x14ac:dyDescent="0.2">
      <c r="A28" s="43" t="s">
        <v>54</v>
      </c>
      <c r="B28" s="74">
        <v>12900</v>
      </c>
      <c r="C28" s="201">
        <v>310</v>
      </c>
      <c r="D28" s="75" t="s">
        <v>131</v>
      </c>
      <c r="E28" s="233" t="s">
        <v>52</v>
      </c>
      <c r="F28" s="233"/>
      <c r="G28" s="124" t="s">
        <v>101</v>
      </c>
      <c r="H28" s="125">
        <v>1.5</v>
      </c>
      <c r="I28" s="126">
        <v>10</v>
      </c>
      <c r="J28" s="126">
        <v>10</v>
      </c>
      <c r="K28" s="126"/>
      <c r="L28" s="126"/>
      <c r="M28" s="127"/>
      <c r="N28" s="126"/>
      <c r="O28" s="126"/>
      <c r="P28" s="126"/>
      <c r="Q28" s="126"/>
      <c r="R28" s="110">
        <v>20</v>
      </c>
      <c r="S28" s="128" t="s">
        <v>26</v>
      </c>
      <c r="T28" s="129" t="s">
        <v>27</v>
      </c>
      <c r="U28" s="126" t="s">
        <v>28</v>
      </c>
    </row>
    <row r="29" spans="1:21" s="8" customFormat="1" ht="30" customHeight="1" x14ac:dyDescent="0.2">
      <c r="A29" s="68"/>
      <c r="B29" s="80"/>
      <c r="C29" s="80"/>
      <c r="D29" s="81"/>
      <c r="E29" s="212" t="s">
        <v>53</v>
      </c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</row>
    <row r="30" spans="1:21" ht="35.1" customHeight="1" x14ac:dyDescent="0.2">
      <c r="A30" s="43" t="s">
        <v>56</v>
      </c>
      <c r="B30" s="74">
        <v>12600</v>
      </c>
      <c r="C30" s="202">
        <v>915</v>
      </c>
      <c r="D30" s="146" t="s">
        <v>169</v>
      </c>
      <c r="E30" s="234" t="s">
        <v>118</v>
      </c>
      <c r="F30" s="157" t="s">
        <v>221</v>
      </c>
      <c r="G30" s="154" t="s">
        <v>110</v>
      </c>
      <c r="H30" s="151" t="s">
        <v>28</v>
      </c>
      <c r="I30" s="158"/>
      <c r="J30" s="158"/>
      <c r="K30" s="158"/>
      <c r="L30" s="158" t="s">
        <v>28</v>
      </c>
      <c r="M30" s="153">
        <v>1.5</v>
      </c>
      <c r="N30" s="158">
        <v>5</v>
      </c>
      <c r="O30" s="158"/>
      <c r="P30" s="159">
        <v>15</v>
      </c>
      <c r="Q30" s="158"/>
      <c r="R30" s="130">
        <v>25</v>
      </c>
      <c r="S30" s="125" t="s">
        <v>55</v>
      </c>
      <c r="T30" s="129" t="s">
        <v>28</v>
      </c>
      <c r="U30" s="131" t="s">
        <v>27</v>
      </c>
    </row>
    <row r="31" spans="1:21" ht="35.1" customHeight="1" x14ac:dyDescent="0.2">
      <c r="A31" s="43" t="s">
        <v>119</v>
      </c>
      <c r="B31" s="74">
        <v>12900</v>
      </c>
      <c r="C31" s="202">
        <v>914</v>
      </c>
      <c r="D31" s="146" t="s">
        <v>166</v>
      </c>
      <c r="E31" s="234"/>
      <c r="F31" s="155" t="s">
        <v>222</v>
      </c>
      <c r="G31" s="155" t="s">
        <v>111</v>
      </c>
      <c r="H31" s="152" t="s">
        <v>28</v>
      </c>
      <c r="I31" s="158" t="s">
        <v>28</v>
      </c>
      <c r="J31" s="158"/>
      <c r="K31" s="158" t="s">
        <v>28</v>
      </c>
      <c r="L31" s="158"/>
      <c r="M31" s="153">
        <v>1.5</v>
      </c>
      <c r="N31" s="158">
        <v>5</v>
      </c>
      <c r="O31" s="158"/>
      <c r="P31" s="159">
        <v>15</v>
      </c>
      <c r="Q31" s="158" t="s">
        <v>28</v>
      </c>
      <c r="R31" s="130">
        <v>25</v>
      </c>
      <c r="S31" s="125" t="s">
        <v>55</v>
      </c>
      <c r="T31" s="129" t="s">
        <v>28</v>
      </c>
      <c r="U31" s="131" t="s">
        <v>27</v>
      </c>
    </row>
    <row r="32" spans="1:21" ht="35.1" customHeight="1" x14ac:dyDescent="0.2">
      <c r="A32" s="43" t="s">
        <v>97</v>
      </c>
      <c r="B32" s="74">
        <v>12600</v>
      </c>
      <c r="C32" s="202">
        <v>915</v>
      </c>
      <c r="D32" s="146" t="s">
        <v>167</v>
      </c>
      <c r="E32" s="234"/>
      <c r="F32" s="181" t="s">
        <v>223</v>
      </c>
      <c r="G32" s="155" t="s">
        <v>102</v>
      </c>
      <c r="H32" s="152"/>
      <c r="I32" s="158"/>
      <c r="J32" s="158"/>
      <c r="K32" s="158"/>
      <c r="L32" s="158"/>
      <c r="M32" s="153">
        <v>1.5</v>
      </c>
      <c r="N32" s="158">
        <v>5</v>
      </c>
      <c r="O32" s="158"/>
      <c r="P32" s="159">
        <v>15</v>
      </c>
      <c r="Q32" s="158"/>
      <c r="R32" s="130">
        <v>25</v>
      </c>
      <c r="S32" s="125" t="s">
        <v>55</v>
      </c>
      <c r="T32" s="129"/>
      <c r="U32" s="131" t="s">
        <v>27</v>
      </c>
    </row>
    <row r="33" spans="1:21" ht="35.1" customHeight="1" x14ac:dyDescent="0.2">
      <c r="A33" s="43" t="s">
        <v>105</v>
      </c>
      <c r="B33" s="74">
        <v>12600</v>
      </c>
      <c r="C33" s="202">
        <v>915</v>
      </c>
      <c r="D33" s="146" t="s">
        <v>165</v>
      </c>
      <c r="E33" s="234"/>
      <c r="F33" s="156" t="s">
        <v>224</v>
      </c>
      <c r="G33" s="195" t="s">
        <v>211</v>
      </c>
      <c r="H33" s="152"/>
      <c r="I33" s="158"/>
      <c r="J33" s="158"/>
      <c r="K33" s="158"/>
      <c r="L33" s="158"/>
      <c r="M33" s="153">
        <v>1.5</v>
      </c>
      <c r="N33" s="158">
        <v>5</v>
      </c>
      <c r="O33" s="158"/>
      <c r="P33" s="159">
        <v>15</v>
      </c>
      <c r="Q33" s="158"/>
      <c r="R33" s="130">
        <v>25</v>
      </c>
      <c r="S33" s="125" t="s">
        <v>55</v>
      </c>
      <c r="T33" s="129"/>
      <c r="U33" s="131" t="s">
        <v>27</v>
      </c>
    </row>
    <row r="34" spans="1:21" ht="50.1" customHeight="1" x14ac:dyDescent="0.2">
      <c r="A34" s="69" t="s">
        <v>60</v>
      </c>
      <c r="B34" s="74" t="s">
        <v>121</v>
      </c>
      <c r="C34" s="189">
        <v>9999</v>
      </c>
      <c r="D34" s="146" t="s">
        <v>168</v>
      </c>
      <c r="E34" s="234"/>
      <c r="F34" s="157" t="s">
        <v>220</v>
      </c>
      <c r="G34" s="154" t="s">
        <v>197</v>
      </c>
      <c r="H34" s="152"/>
      <c r="I34" s="158"/>
      <c r="J34" s="158"/>
      <c r="K34" s="158"/>
      <c r="L34" s="158"/>
      <c r="M34" s="153">
        <v>1.5</v>
      </c>
      <c r="N34" s="158">
        <v>5</v>
      </c>
      <c r="O34" s="158"/>
      <c r="P34" s="159">
        <v>15</v>
      </c>
      <c r="Q34" s="158"/>
      <c r="R34" s="130">
        <v>25</v>
      </c>
      <c r="S34" s="125" t="s">
        <v>55</v>
      </c>
      <c r="T34" s="129"/>
      <c r="U34" s="131" t="s">
        <v>27</v>
      </c>
    </row>
    <row r="35" spans="1:21" ht="30" customHeight="1" x14ac:dyDescent="0.2">
      <c r="A35" s="68"/>
      <c r="B35" s="80"/>
      <c r="C35" s="80"/>
      <c r="D35" s="81"/>
      <c r="E35" s="214" t="s">
        <v>59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</row>
    <row r="36" spans="1:21" ht="35.1" customHeight="1" x14ac:dyDescent="0.2">
      <c r="A36" s="43" t="s">
        <v>62</v>
      </c>
      <c r="B36" s="74">
        <v>12600</v>
      </c>
      <c r="C36" s="189">
        <v>915</v>
      </c>
      <c r="D36" s="75" t="s">
        <v>136</v>
      </c>
      <c r="E36" s="229" t="s">
        <v>61</v>
      </c>
      <c r="F36" s="229"/>
      <c r="G36" s="75" t="s">
        <v>102</v>
      </c>
      <c r="H36" s="79"/>
      <c r="I36" s="126"/>
      <c r="J36" s="126"/>
      <c r="K36" s="126"/>
      <c r="L36" s="126"/>
      <c r="M36" s="107">
        <v>3</v>
      </c>
      <c r="N36" s="132">
        <v>10</v>
      </c>
      <c r="O36" s="126"/>
      <c r="P36" s="132">
        <v>50</v>
      </c>
      <c r="Q36" s="126"/>
      <c r="R36" s="128">
        <v>60</v>
      </c>
      <c r="S36" s="99" t="s">
        <v>55</v>
      </c>
      <c r="T36" s="82" t="s">
        <v>28</v>
      </c>
      <c r="U36" s="82" t="s">
        <v>57</v>
      </c>
    </row>
    <row r="37" spans="1:21" ht="35.1" customHeight="1" x14ac:dyDescent="0.2">
      <c r="A37" s="43" t="s">
        <v>64</v>
      </c>
      <c r="B37" s="74">
        <v>12600</v>
      </c>
      <c r="C37" s="189">
        <v>915</v>
      </c>
      <c r="D37" s="75" t="s">
        <v>137</v>
      </c>
      <c r="E37" s="229" t="s">
        <v>63</v>
      </c>
      <c r="F37" s="229"/>
      <c r="G37" s="75" t="s">
        <v>103</v>
      </c>
      <c r="H37" s="97">
        <v>2</v>
      </c>
      <c r="I37" s="108">
        <v>10</v>
      </c>
      <c r="J37" s="126"/>
      <c r="K37" s="132">
        <v>30</v>
      </c>
      <c r="L37" s="126"/>
      <c r="M37" s="133" t="s">
        <v>28</v>
      </c>
      <c r="N37" s="126"/>
      <c r="O37" s="126"/>
      <c r="P37" s="126"/>
      <c r="Q37" s="126"/>
      <c r="R37" s="138">
        <v>40</v>
      </c>
      <c r="S37" s="99" t="s">
        <v>55</v>
      </c>
      <c r="T37" s="83" t="s">
        <v>57</v>
      </c>
      <c r="U37" s="82"/>
    </row>
    <row r="38" spans="1:21" ht="35.1" customHeight="1" x14ac:dyDescent="0.2">
      <c r="A38" s="7" t="s">
        <v>66</v>
      </c>
      <c r="B38" s="71">
        <v>16100</v>
      </c>
      <c r="C38" s="204">
        <v>1014</v>
      </c>
      <c r="D38" s="45" t="s">
        <v>138</v>
      </c>
      <c r="E38" s="230" t="s">
        <v>65</v>
      </c>
      <c r="F38" s="231"/>
      <c r="G38" s="72" t="s">
        <v>112</v>
      </c>
      <c r="H38" s="77">
        <v>2</v>
      </c>
      <c r="I38" s="132">
        <v>10</v>
      </c>
      <c r="J38" s="134"/>
      <c r="K38" s="132">
        <v>30</v>
      </c>
      <c r="L38" s="134"/>
      <c r="M38" s="135" t="s">
        <v>28</v>
      </c>
      <c r="N38" s="134" t="s">
        <v>28</v>
      </c>
      <c r="O38" s="136"/>
      <c r="P38" s="136" t="s">
        <v>28</v>
      </c>
      <c r="Q38" s="134"/>
      <c r="R38" s="139">
        <v>40</v>
      </c>
      <c r="S38" s="100" t="s">
        <v>55</v>
      </c>
      <c r="T38" s="73" t="s">
        <v>57</v>
      </c>
      <c r="U38" s="73" t="s">
        <v>28</v>
      </c>
    </row>
    <row r="39" spans="1:21" ht="35.1" customHeight="1" x14ac:dyDescent="0.2">
      <c r="A39" s="7" t="s">
        <v>68</v>
      </c>
      <c r="B39" s="60">
        <v>12600</v>
      </c>
      <c r="C39" s="189">
        <v>915</v>
      </c>
      <c r="D39" s="31" t="s">
        <v>139</v>
      </c>
      <c r="E39" s="213" t="s">
        <v>67</v>
      </c>
      <c r="F39" s="213"/>
      <c r="G39" s="45" t="s">
        <v>113</v>
      </c>
      <c r="H39" s="14">
        <v>1.5</v>
      </c>
      <c r="I39" s="137">
        <v>5</v>
      </c>
      <c r="J39" s="137"/>
      <c r="K39" s="132">
        <v>25</v>
      </c>
      <c r="L39" s="137" t="s">
        <v>28</v>
      </c>
      <c r="M39" s="107">
        <v>1.5</v>
      </c>
      <c r="N39" s="137">
        <v>5</v>
      </c>
      <c r="O39" s="137"/>
      <c r="P39" s="132">
        <v>25</v>
      </c>
      <c r="Q39" s="137"/>
      <c r="R39" s="114">
        <v>60</v>
      </c>
      <c r="S39" s="101" t="s">
        <v>55</v>
      </c>
      <c r="T39" s="27" t="s">
        <v>34</v>
      </c>
      <c r="U39" s="29" t="s">
        <v>57</v>
      </c>
    </row>
    <row r="40" spans="1:21" ht="35.1" customHeight="1" x14ac:dyDescent="0.2">
      <c r="A40" s="7" t="s">
        <v>70</v>
      </c>
      <c r="B40" s="60">
        <v>16100</v>
      </c>
      <c r="C40" s="204">
        <v>1014</v>
      </c>
      <c r="D40" s="31" t="s">
        <v>141</v>
      </c>
      <c r="E40" s="213" t="s">
        <v>69</v>
      </c>
      <c r="F40" s="213"/>
      <c r="G40" s="25" t="s">
        <v>112</v>
      </c>
      <c r="H40" s="28"/>
      <c r="I40" s="108"/>
      <c r="J40" s="108"/>
      <c r="K40" s="108"/>
      <c r="L40" s="108"/>
      <c r="M40" s="107">
        <v>2</v>
      </c>
      <c r="N40" s="132">
        <v>10</v>
      </c>
      <c r="O40" s="108"/>
      <c r="P40" s="132">
        <v>30</v>
      </c>
      <c r="Q40" s="108"/>
      <c r="R40" s="110">
        <v>40</v>
      </c>
      <c r="S40" s="98" t="s">
        <v>55</v>
      </c>
      <c r="T40" s="29"/>
      <c r="U40" s="27" t="s">
        <v>27</v>
      </c>
    </row>
    <row r="41" spans="1:21" ht="35.1" customHeight="1" x14ac:dyDescent="0.2">
      <c r="A41" s="7" t="s">
        <v>73</v>
      </c>
      <c r="B41" s="60">
        <v>12900</v>
      </c>
      <c r="C41" s="189">
        <v>915</v>
      </c>
      <c r="D41" s="31" t="s">
        <v>148</v>
      </c>
      <c r="E41" s="222" t="s">
        <v>71</v>
      </c>
      <c r="F41" s="222"/>
      <c r="G41" s="31" t="s">
        <v>212</v>
      </c>
      <c r="H41" s="174"/>
      <c r="I41" s="120"/>
      <c r="J41" s="120"/>
      <c r="K41" s="120"/>
      <c r="L41" s="108"/>
      <c r="M41" s="119">
        <v>1</v>
      </c>
      <c r="N41" s="120">
        <v>10</v>
      </c>
      <c r="O41" s="120">
        <v>10</v>
      </c>
      <c r="P41" s="120"/>
      <c r="Q41" s="120"/>
      <c r="R41" s="122">
        <v>20</v>
      </c>
      <c r="S41" s="98" t="s">
        <v>26</v>
      </c>
      <c r="T41" s="176"/>
      <c r="U41" s="27" t="s">
        <v>27</v>
      </c>
    </row>
    <row r="42" spans="1:21" ht="35.1" customHeight="1" x14ac:dyDescent="0.2">
      <c r="A42" s="7" t="s">
        <v>76</v>
      </c>
      <c r="B42" s="71">
        <v>16100</v>
      </c>
      <c r="C42" s="203">
        <v>519</v>
      </c>
      <c r="D42" s="171"/>
      <c r="E42" s="208" t="s">
        <v>191</v>
      </c>
      <c r="F42" s="226"/>
      <c r="G42" s="26" t="s">
        <v>196</v>
      </c>
      <c r="H42" s="47">
        <v>3</v>
      </c>
      <c r="I42" s="126">
        <v>10</v>
      </c>
      <c r="J42" s="126"/>
      <c r="K42" s="126">
        <v>30</v>
      </c>
      <c r="L42" s="172"/>
      <c r="M42" s="133"/>
      <c r="N42" s="126"/>
      <c r="O42" s="126"/>
      <c r="P42" s="126"/>
      <c r="Q42" s="126"/>
      <c r="R42" s="183">
        <v>40</v>
      </c>
      <c r="S42" s="178" t="s">
        <v>55</v>
      </c>
      <c r="T42" s="82" t="s">
        <v>57</v>
      </c>
      <c r="U42" s="177"/>
    </row>
    <row r="43" spans="1:21" ht="35.1" customHeight="1" x14ac:dyDescent="0.2">
      <c r="A43" s="7">
        <v>25</v>
      </c>
      <c r="B43" s="71" t="s">
        <v>198</v>
      </c>
      <c r="C43" s="203">
        <v>519</v>
      </c>
      <c r="D43" s="171"/>
      <c r="E43" s="208" t="s">
        <v>200</v>
      </c>
      <c r="F43" s="209"/>
      <c r="G43" s="26" t="s">
        <v>199</v>
      </c>
      <c r="H43" s="47" t="s">
        <v>28</v>
      </c>
      <c r="I43" s="126"/>
      <c r="J43" s="126"/>
      <c r="K43" s="126" t="s">
        <v>28</v>
      </c>
      <c r="L43" s="172"/>
      <c r="M43" s="133">
        <v>1.5</v>
      </c>
      <c r="N43" s="126"/>
      <c r="O43" s="126"/>
      <c r="P43" s="126">
        <v>30</v>
      </c>
      <c r="Q43" s="182"/>
      <c r="R43" s="128">
        <v>30</v>
      </c>
      <c r="S43" s="99" t="s">
        <v>55</v>
      </c>
      <c r="T43" s="27" t="s">
        <v>28</v>
      </c>
      <c r="U43" s="27" t="s">
        <v>27</v>
      </c>
    </row>
    <row r="44" spans="1:21" ht="35.1" customHeight="1" x14ac:dyDescent="0.2">
      <c r="A44" s="7" t="s">
        <v>81</v>
      </c>
      <c r="B44" s="60">
        <v>12900</v>
      </c>
      <c r="C44" s="203">
        <v>912</v>
      </c>
      <c r="D44" s="171" t="s">
        <v>28</v>
      </c>
      <c r="E44" s="208" t="s">
        <v>190</v>
      </c>
      <c r="F44" s="226"/>
      <c r="G44" s="26" t="s">
        <v>196</v>
      </c>
      <c r="H44" s="79"/>
      <c r="I44" s="126"/>
      <c r="J44" s="126"/>
      <c r="K44" s="126"/>
      <c r="L44" s="172"/>
      <c r="M44" s="133">
        <v>2</v>
      </c>
      <c r="N44" s="173">
        <v>10</v>
      </c>
      <c r="O44" s="126" t="s">
        <v>28</v>
      </c>
      <c r="P44" s="173">
        <v>30</v>
      </c>
      <c r="Q44" s="126"/>
      <c r="R44" s="175">
        <v>40</v>
      </c>
      <c r="S44" s="99" t="s">
        <v>55</v>
      </c>
      <c r="T44" s="82"/>
      <c r="U44" s="82" t="s">
        <v>57</v>
      </c>
    </row>
    <row r="45" spans="1:21" ht="30" customHeight="1" x14ac:dyDescent="0.2">
      <c r="A45" s="13"/>
      <c r="B45" s="56"/>
      <c r="C45" s="56"/>
      <c r="D45" s="30"/>
      <c r="E45" s="223" t="s">
        <v>72</v>
      </c>
      <c r="F45" s="224"/>
      <c r="G45" s="220"/>
      <c r="H45" s="224"/>
      <c r="I45" s="224"/>
      <c r="J45" s="224"/>
      <c r="K45" s="224"/>
      <c r="L45" s="220"/>
      <c r="M45" s="224"/>
      <c r="N45" s="220"/>
      <c r="O45" s="224"/>
      <c r="P45" s="220"/>
      <c r="Q45" s="224"/>
      <c r="R45" s="220"/>
      <c r="S45" s="224"/>
      <c r="T45" s="224"/>
      <c r="U45" s="225"/>
    </row>
    <row r="46" spans="1:21" ht="30" customHeight="1" x14ac:dyDescent="0.2">
      <c r="A46" s="7" t="s">
        <v>107</v>
      </c>
      <c r="B46" s="58">
        <v>16900</v>
      </c>
      <c r="C46" s="189">
        <v>9999</v>
      </c>
      <c r="D46" s="31" t="s">
        <v>140</v>
      </c>
      <c r="E46" s="213" t="s">
        <v>74</v>
      </c>
      <c r="F46" s="213"/>
      <c r="G46" s="31" t="s">
        <v>75</v>
      </c>
      <c r="H46" s="28"/>
      <c r="I46" s="27">
        <v>4</v>
      </c>
      <c r="J46" s="27"/>
      <c r="K46" s="27"/>
      <c r="L46" s="27"/>
      <c r="M46" s="28"/>
      <c r="N46" s="27"/>
      <c r="O46" s="27"/>
      <c r="P46" s="27"/>
      <c r="Q46" s="27"/>
      <c r="R46" s="14">
        <v>4</v>
      </c>
      <c r="S46" s="98" t="s">
        <v>122</v>
      </c>
      <c r="T46" s="27" t="s">
        <v>34</v>
      </c>
      <c r="U46" s="27"/>
    </row>
    <row r="47" spans="1:21" ht="30" customHeight="1" x14ac:dyDescent="0.2">
      <c r="A47" s="7" t="s">
        <v>123</v>
      </c>
      <c r="B47" s="64">
        <v>16900</v>
      </c>
      <c r="C47" s="189">
        <v>9999</v>
      </c>
      <c r="D47" s="31" t="s">
        <v>171</v>
      </c>
      <c r="E47" s="213" t="s">
        <v>77</v>
      </c>
      <c r="F47" s="213"/>
      <c r="G47" s="31" t="s">
        <v>78</v>
      </c>
      <c r="H47" s="28"/>
      <c r="I47" s="27">
        <v>4</v>
      </c>
      <c r="J47" s="27"/>
      <c r="K47" s="27"/>
      <c r="L47" s="27"/>
      <c r="M47" s="28"/>
      <c r="N47" s="27"/>
      <c r="O47" s="27"/>
      <c r="P47" s="27"/>
      <c r="Q47" s="27"/>
      <c r="R47" s="14">
        <v>4</v>
      </c>
      <c r="S47" s="98" t="s">
        <v>122</v>
      </c>
      <c r="T47" s="27" t="s">
        <v>34</v>
      </c>
      <c r="U47" s="27"/>
    </row>
    <row r="48" spans="1:21" ht="30" customHeight="1" x14ac:dyDescent="0.2">
      <c r="A48" s="104"/>
      <c r="B48" s="102"/>
      <c r="C48" s="102"/>
      <c r="D48" s="103"/>
      <c r="E48" s="216" t="s">
        <v>125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8"/>
    </row>
    <row r="49" spans="1:21" ht="30" customHeight="1" x14ac:dyDescent="0.2">
      <c r="A49" s="7" t="s">
        <v>187</v>
      </c>
      <c r="B49" s="63">
        <v>16900</v>
      </c>
      <c r="C49" s="189">
        <v>9999</v>
      </c>
      <c r="D49" s="31" t="s">
        <v>142</v>
      </c>
      <c r="E49" s="213" t="s">
        <v>126</v>
      </c>
      <c r="F49" s="213"/>
      <c r="G49" s="31" t="s">
        <v>28</v>
      </c>
      <c r="H49" s="28"/>
      <c r="I49" s="27" t="s">
        <v>28</v>
      </c>
      <c r="J49" s="27"/>
      <c r="K49" s="27"/>
      <c r="L49" s="27"/>
      <c r="M49" s="14">
        <v>1</v>
      </c>
      <c r="N49" s="27"/>
      <c r="O49" s="40">
        <v>5</v>
      </c>
      <c r="P49" s="27"/>
      <c r="Q49" s="27"/>
      <c r="R49" s="42">
        <v>5</v>
      </c>
      <c r="S49" s="98" t="s">
        <v>122</v>
      </c>
      <c r="T49" s="27" t="s">
        <v>28</v>
      </c>
      <c r="U49" s="27" t="s">
        <v>34</v>
      </c>
    </row>
    <row r="50" spans="1:21" ht="30" customHeight="1" x14ac:dyDescent="0.2">
      <c r="A50" s="13"/>
      <c r="B50" s="56"/>
      <c r="C50" s="56"/>
      <c r="D50" s="30"/>
      <c r="E50" s="219" t="s">
        <v>124</v>
      </c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1"/>
    </row>
    <row r="51" spans="1:21" ht="35.1" customHeight="1" x14ac:dyDescent="0.2">
      <c r="A51" s="7" t="s">
        <v>188</v>
      </c>
      <c r="B51" s="60">
        <v>12900</v>
      </c>
      <c r="C51" s="189">
        <v>915</v>
      </c>
      <c r="D51" s="31" t="s">
        <v>149</v>
      </c>
      <c r="E51" s="213" t="s">
        <v>79</v>
      </c>
      <c r="F51" s="213"/>
      <c r="G51" s="105" t="s">
        <v>127</v>
      </c>
      <c r="H51" s="14">
        <v>4</v>
      </c>
      <c r="I51" s="27"/>
      <c r="J51" s="27"/>
      <c r="K51" s="27"/>
      <c r="L51" s="27">
        <v>100</v>
      </c>
      <c r="M51" s="14">
        <v>4</v>
      </c>
      <c r="N51" s="27"/>
      <c r="O51" s="27"/>
      <c r="P51" s="27"/>
      <c r="Q51" s="27">
        <v>100</v>
      </c>
      <c r="R51" s="14">
        <v>200</v>
      </c>
      <c r="S51" s="14" t="s">
        <v>80</v>
      </c>
      <c r="T51" s="27" t="s">
        <v>28</v>
      </c>
      <c r="U51" s="27" t="s">
        <v>34</v>
      </c>
    </row>
    <row r="52" spans="1:21" ht="35.1" customHeight="1" x14ac:dyDescent="0.2">
      <c r="A52" s="7" t="s">
        <v>201</v>
      </c>
      <c r="B52" s="60">
        <v>12900</v>
      </c>
      <c r="C52" s="189">
        <v>915</v>
      </c>
      <c r="D52" s="31" t="s">
        <v>150</v>
      </c>
      <c r="E52" s="213" t="s">
        <v>82</v>
      </c>
      <c r="F52" s="213"/>
      <c r="G52" s="105" t="s">
        <v>170</v>
      </c>
      <c r="H52" s="14">
        <v>2</v>
      </c>
      <c r="I52" s="27"/>
      <c r="J52" s="27"/>
      <c r="K52" s="27"/>
      <c r="L52" s="27">
        <v>50</v>
      </c>
      <c r="M52" s="14">
        <v>2</v>
      </c>
      <c r="N52" s="27"/>
      <c r="O52" s="27"/>
      <c r="P52" s="27"/>
      <c r="Q52" s="27">
        <v>50</v>
      </c>
      <c r="R52" s="14">
        <v>100</v>
      </c>
      <c r="S52" s="14" t="s">
        <v>80</v>
      </c>
      <c r="T52" s="27" t="s">
        <v>28</v>
      </c>
      <c r="U52" s="27" t="s">
        <v>34</v>
      </c>
    </row>
    <row r="53" spans="1:21" ht="35.1" customHeight="1" x14ac:dyDescent="0.2">
      <c r="A53" s="7" t="s">
        <v>203</v>
      </c>
      <c r="B53" s="60">
        <v>12900</v>
      </c>
      <c r="C53" s="189">
        <v>915</v>
      </c>
      <c r="D53" s="31" t="s">
        <v>150</v>
      </c>
      <c r="E53" s="213" t="s">
        <v>204</v>
      </c>
      <c r="F53" s="213"/>
      <c r="G53" s="105" t="s">
        <v>202</v>
      </c>
      <c r="H53" s="14"/>
      <c r="I53" s="27"/>
      <c r="J53" s="27"/>
      <c r="K53" s="27"/>
      <c r="L53" s="27"/>
      <c r="M53" s="14">
        <v>4</v>
      </c>
      <c r="N53" s="27"/>
      <c r="O53" s="27"/>
      <c r="P53" s="27"/>
      <c r="Q53" s="27">
        <v>100</v>
      </c>
      <c r="R53" s="14">
        <v>100</v>
      </c>
      <c r="S53" s="14" t="s">
        <v>80</v>
      </c>
      <c r="T53" s="27"/>
      <c r="U53" s="27" t="s">
        <v>34</v>
      </c>
    </row>
    <row r="54" spans="1:21" ht="30" customHeight="1" x14ac:dyDescent="0.25">
      <c r="A54" s="9"/>
      <c r="B54" s="57"/>
      <c r="C54" s="57"/>
      <c r="D54" s="35"/>
      <c r="E54" s="215" t="s">
        <v>28</v>
      </c>
      <c r="F54" s="215"/>
      <c r="G54" s="35" t="s">
        <v>28</v>
      </c>
      <c r="H54" s="14">
        <f>SUM(H15:H53)</f>
        <v>28</v>
      </c>
      <c r="I54" s="14">
        <f t="shared" ref="I54:R54" si="0">SUM(I15:I53)</f>
        <v>203</v>
      </c>
      <c r="J54" s="14">
        <f t="shared" si="0"/>
        <v>45</v>
      </c>
      <c r="K54" s="14">
        <f t="shared" si="0"/>
        <v>115</v>
      </c>
      <c r="L54" s="14">
        <f t="shared" si="0"/>
        <v>150</v>
      </c>
      <c r="M54" s="14">
        <f>SUM(M15:M53)</f>
        <v>32</v>
      </c>
      <c r="N54" s="14">
        <f t="shared" si="0"/>
        <v>95</v>
      </c>
      <c r="O54" s="14">
        <f t="shared" si="0"/>
        <v>35</v>
      </c>
      <c r="P54" s="14">
        <f t="shared" si="0"/>
        <v>240</v>
      </c>
      <c r="Q54" s="14">
        <f t="shared" si="0"/>
        <v>250</v>
      </c>
      <c r="R54" s="4">
        <f t="shared" si="0"/>
        <v>1158</v>
      </c>
      <c r="S54" s="14"/>
      <c r="T54" s="36" t="s">
        <v>193</v>
      </c>
      <c r="U54" s="36" t="s">
        <v>193</v>
      </c>
    </row>
    <row r="55" spans="1:21" x14ac:dyDescent="0.2">
      <c r="A55" s="10"/>
      <c r="B55" s="10"/>
      <c r="C55" s="10"/>
      <c r="D55" s="10"/>
      <c r="E55" s="10"/>
      <c r="F55" s="11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2.75" customHeight="1" x14ac:dyDescent="0.25">
      <c r="A56" s="12" t="s">
        <v>83</v>
      </c>
      <c r="B56" s="12"/>
      <c r="C56" s="12"/>
      <c r="F56" s="1"/>
    </row>
    <row r="57" spans="1:21" x14ac:dyDescent="0.2">
      <c r="L57" s="1" t="s">
        <v>28</v>
      </c>
    </row>
    <row r="59" spans="1:21" x14ac:dyDescent="0.2">
      <c r="E59" s="1" t="s">
        <v>215</v>
      </c>
    </row>
    <row r="60" spans="1:21" x14ac:dyDescent="0.2">
      <c r="E60" s="1" t="s">
        <v>216</v>
      </c>
    </row>
    <row r="61" spans="1:21" x14ac:dyDescent="0.2">
      <c r="E61" s="1" t="s">
        <v>217</v>
      </c>
    </row>
    <row r="64" spans="1:21" x14ac:dyDescent="0.2">
      <c r="E64" s="46"/>
    </row>
  </sheetData>
  <sheetProtection selectLockedCells="1" selectUnlockedCells="1"/>
  <mergeCells count="58">
    <mergeCell ref="A3:F3"/>
    <mergeCell ref="A4:F4"/>
    <mergeCell ref="A6:F6"/>
    <mergeCell ref="E15:F15"/>
    <mergeCell ref="S10:S12"/>
    <mergeCell ref="D10:D13"/>
    <mergeCell ref="A10:A13"/>
    <mergeCell ref="A8:F8"/>
    <mergeCell ref="B10:B13"/>
    <mergeCell ref="H9:I9"/>
    <mergeCell ref="H10:Q10"/>
    <mergeCell ref="R10:R12"/>
    <mergeCell ref="E17:U17"/>
    <mergeCell ref="T10:U12"/>
    <mergeCell ref="H11:L11"/>
    <mergeCell ref="E16:F16"/>
    <mergeCell ref="E14:U14"/>
    <mergeCell ref="E10:F13"/>
    <mergeCell ref="M11:Q11"/>
    <mergeCell ref="E27:F27"/>
    <mergeCell ref="E28:F28"/>
    <mergeCell ref="E36:F36"/>
    <mergeCell ref="E30:E34"/>
    <mergeCell ref="E19:F19"/>
    <mergeCell ref="E20:F20"/>
    <mergeCell ref="E21:F21"/>
    <mergeCell ref="E24:U24"/>
    <mergeCell ref="E23:F23"/>
    <mergeCell ref="E22:F22"/>
    <mergeCell ref="E41:F41"/>
    <mergeCell ref="E45:U45"/>
    <mergeCell ref="E42:F42"/>
    <mergeCell ref="E44:F44"/>
    <mergeCell ref="E18:F18"/>
    <mergeCell ref="G10:G13"/>
    <mergeCell ref="E25:F25"/>
    <mergeCell ref="E26:F26"/>
    <mergeCell ref="E37:F37"/>
    <mergeCell ref="E38:F38"/>
    <mergeCell ref="E54:F54"/>
    <mergeCell ref="E46:F46"/>
    <mergeCell ref="E49:F49"/>
    <mergeCell ref="E51:F51"/>
    <mergeCell ref="E52:F52"/>
    <mergeCell ref="E47:F47"/>
    <mergeCell ref="E48:U48"/>
    <mergeCell ref="E50:U50"/>
    <mergeCell ref="E53:F53"/>
    <mergeCell ref="C10:C13"/>
    <mergeCell ref="E43:F43"/>
    <mergeCell ref="A9:F9"/>
    <mergeCell ref="A5:F5"/>
    <mergeCell ref="A1:F2"/>
    <mergeCell ref="A7:F7"/>
    <mergeCell ref="E29:U29"/>
    <mergeCell ref="E39:F39"/>
    <mergeCell ref="E35:U35"/>
    <mergeCell ref="E40:F40"/>
  </mergeCells>
  <phoneticPr fontId="12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71" zoomScaleNormal="71" workbookViewId="0">
      <selection activeCell="O6" sqref="O6"/>
    </sheetView>
  </sheetViews>
  <sheetFormatPr defaultRowHeight="12.75" x14ac:dyDescent="0.2"/>
  <cols>
    <col min="1" max="1" width="4.140625" style="1" customWidth="1"/>
    <col min="2" max="3" width="15.7109375" style="1" customWidth="1"/>
    <col min="4" max="4" width="20.28515625" style="1" customWidth="1"/>
    <col min="5" max="5" width="17.85546875" style="1" customWidth="1"/>
    <col min="6" max="6" width="55" style="2" customWidth="1"/>
    <col min="7" max="7" width="45.7109375" style="1" customWidth="1"/>
    <col min="8" max="8" width="5.42578125" style="1" customWidth="1"/>
    <col min="9" max="19" width="5.7109375" style="1" customWidth="1"/>
    <col min="20" max="21" width="18.7109375" style="1" customWidth="1"/>
    <col min="22" max="16384" width="9.140625" style="1"/>
  </cols>
  <sheetData>
    <row r="1" spans="1:21" s="3" customFormat="1" ht="18.75" x14ac:dyDescent="0.3">
      <c r="A1" s="211" t="s">
        <v>179</v>
      </c>
      <c r="B1" s="211"/>
      <c r="C1" s="211"/>
      <c r="D1" s="211"/>
      <c r="E1" s="211"/>
      <c r="F1" s="211"/>
      <c r="G1" s="168" t="s">
        <v>0</v>
      </c>
    </row>
    <row r="2" spans="1:21" s="3" customFormat="1" ht="18.75" x14ac:dyDescent="0.3">
      <c r="A2" s="211"/>
      <c r="B2" s="211"/>
      <c r="C2" s="211"/>
      <c r="D2" s="211"/>
      <c r="E2" s="211"/>
      <c r="F2" s="211"/>
      <c r="G2" s="168" t="s">
        <v>28</v>
      </c>
    </row>
    <row r="3" spans="1:21" s="3" customFormat="1" ht="15.75" x14ac:dyDescent="0.25">
      <c r="A3" s="210" t="s">
        <v>1</v>
      </c>
      <c r="B3" s="210"/>
      <c r="C3" s="210"/>
      <c r="D3" s="210"/>
      <c r="E3" s="210"/>
      <c r="F3" s="210"/>
      <c r="G3" s="167" t="s">
        <v>231</v>
      </c>
    </row>
    <row r="4" spans="1:21" s="3" customFormat="1" ht="15.75" x14ac:dyDescent="0.25">
      <c r="A4" s="210" t="s">
        <v>183</v>
      </c>
      <c r="B4" s="210"/>
      <c r="C4" s="210"/>
      <c r="D4" s="210"/>
      <c r="E4" s="210"/>
      <c r="F4" s="210"/>
      <c r="G4" s="167" t="s">
        <v>232</v>
      </c>
    </row>
    <row r="5" spans="1:21" s="3" customFormat="1" ht="15.75" x14ac:dyDescent="0.25">
      <c r="A5" s="210" t="s">
        <v>180</v>
      </c>
      <c r="B5" s="210"/>
      <c r="C5" s="210"/>
      <c r="D5" s="210"/>
      <c r="E5" s="210"/>
      <c r="F5" s="210"/>
      <c r="G5" s="167" t="s">
        <v>28</v>
      </c>
    </row>
    <row r="6" spans="1:21" s="3" customFormat="1" ht="15.75" x14ac:dyDescent="0.25">
      <c r="A6" s="210" t="s">
        <v>181</v>
      </c>
      <c r="B6" s="210"/>
      <c r="C6" s="210"/>
      <c r="D6" s="210"/>
      <c r="E6" s="210"/>
      <c r="F6" s="210"/>
    </row>
    <row r="7" spans="1:21" s="3" customFormat="1" ht="15.75" x14ac:dyDescent="0.25">
      <c r="A7" s="210" t="s">
        <v>184</v>
      </c>
      <c r="B7" s="210"/>
      <c r="C7" s="210"/>
      <c r="D7" s="210"/>
      <c r="E7" s="210"/>
      <c r="F7" s="210"/>
    </row>
    <row r="8" spans="1:21" s="3" customFormat="1" ht="15.75" x14ac:dyDescent="0.25">
      <c r="A8" s="210" t="s">
        <v>182</v>
      </c>
      <c r="B8" s="210"/>
      <c r="C8" s="210"/>
      <c r="D8" s="210"/>
      <c r="E8" s="210"/>
      <c r="F8" s="210"/>
    </row>
    <row r="9" spans="1:21" ht="15.75" x14ac:dyDescent="0.25">
      <c r="A9" s="210" t="s">
        <v>205</v>
      </c>
      <c r="B9" s="210"/>
      <c r="C9" s="210"/>
      <c r="D9" s="210"/>
      <c r="E9" s="210"/>
      <c r="F9" s="210"/>
      <c r="G9" s="166" t="s">
        <v>178</v>
      </c>
      <c r="H9" s="265" t="s">
        <v>28</v>
      </c>
      <c r="I9" s="26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">
      <c r="A10" s="228" t="s">
        <v>2</v>
      </c>
      <c r="B10" s="261" t="s">
        <v>108</v>
      </c>
      <c r="C10" s="205" t="s">
        <v>219</v>
      </c>
      <c r="D10" s="251" t="s">
        <v>22</v>
      </c>
      <c r="E10" s="245" t="s">
        <v>3</v>
      </c>
      <c r="F10" s="246"/>
      <c r="G10" s="228" t="s">
        <v>4</v>
      </c>
      <c r="H10" s="228" t="s">
        <v>5</v>
      </c>
      <c r="I10" s="228"/>
      <c r="J10" s="228"/>
      <c r="K10" s="228"/>
      <c r="L10" s="228"/>
      <c r="M10" s="228"/>
      <c r="N10" s="228"/>
      <c r="O10" s="228"/>
      <c r="P10" s="228"/>
      <c r="Q10" s="228"/>
      <c r="R10" s="264" t="s">
        <v>6</v>
      </c>
      <c r="S10" s="264"/>
      <c r="T10" s="242" t="s">
        <v>8</v>
      </c>
      <c r="U10" s="242"/>
    </row>
    <row r="11" spans="1:21" ht="15" customHeight="1" x14ac:dyDescent="0.25">
      <c r="A11" s="228"/>
      <c r="B11" s="262"/>
      <c r="C11" s="206"/>
      <c r="D11" s="252"/>
      <c r="E11" s="247"/>
      <c r="F11" s="248"/>
      <c r="G11" s="228"/>
      <c r="H11" s="243" t="s">
        <v>9</v>
      </c>
      <c r="I11" s="243"/>
      <c r="J11" s="243"/>
      <c r="K11" s="243"/>
      <c r="L11" s="243"/>
      <c r="M11" s="243" t="s">
        <v>10</v>
      </c>
      <c r="N11" s="243"/>
      <c r="O11" s="243"/>
      <c r="P11" s="243"/>
      <c r="Q11" s="243"/>
      <c r="R11" s="264"/>
      <c r="S11" s="264"/>
      <c r="T11" s="242"/>
      <c r="U11" s="242"/>
    </row>
    <row r="12" spans="1:21" ht="57.75" customHeight="1" x14ac:dyDescent="0.2">
      <c r="A12" s="228"/>
      <c r="B12" s="262"/>
      <c r="C12" s="206"/>
      <c r="D12" s="252"/>
      <c r="E12" s="247"/>
      <c r="F12" s="248"/>
      <c r="G12" s="228"/>
      <c r="H12" s="17" t="s">
        <v>11</v>
      </c>
      <c r="I12" s="18" t="s">
        <v>12</v>
      </c>
      <c r="J12" s="18" t="s">
        <v>13</v>
      </c>
      <c r="K12" s="18" t="s">
        <v>14</v>
      </c>
      <c r="L12" s="19" t="s">
        <v>15</v>
      </c>
      <c r="M12" s="17" t="s">
        <v>11</v>
      </c>
      <c r="N12" s="18" t="s">
        <v>12</v>
      </c>
      <c r="O12" s="18" t="s">
        <v>13</v>
      </c>
      <c r="P12" s="20" t="s">
        <v>14</v>
      </c>
      <c r="Q12" s="19" t="s">
        <v>15</v>
      </c>
      <c r="R12" s="264"/>
      <c r="S12" s="264"/>
      <c r="T12" s="242"/>
      <c r="U12" s="242"/>
    </row>
    <row r="13" spans="1:21" ht="15.75" x14ac:dyDescent="0.25">
      <c r="A13" s="228"/>
      <c r="B13" s="263"/>
      <c r="C13" s="207"/>
      <c r="D13" s="253"/>
      <c r="E13" s="249"/>
      <c r="F13" s="250"/>
      <c r="G13" s="228"/>
      <c r="H13" s="37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37" t="s">
        <v>16</v>
      </c>
      <c r="N13" s="38" t="s">
        <v>17</v>
      </c>
      <c r="O13" s="38" t="s">
        <v>18</v>
      </c>
      <c r="P13" s="38" t="s">
        <v>19</v>
      </c>
      <c r="Q13" s="38" t="s">
        <v>20</v>
      </c>
      <c r="R13" s="37" t="s">
        <v>21</v>
      </c>
      <c r="S13" s="14" t="s">
        <v>16</v>
      </c>
      <c r="T13" s="22" t="s">
        <v>9</v>
      </c>
      <c r="U13" s="23" t="s">
        <v>10</v>
      </c>
    </row>
    <row r="14" spans="1:21" ht="30" customHeight="1" x14ac:dyDescent="0.2">
      <c r="A14" s="34" t="s">
        <v>28</v>
      </c>
      <c r="B14" s="32" t="s">
        <v>28</v>
      </c>
      <c r="C14" s="188"/>
      <c r="D14" s="24" t="s">
        <v>28</v>
      </c>
      <c r="E14" s="219" t="s">
        <v>84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1"/>
    </row>
    <row r="15" spans="1:21" ht="35.1" customHeight="1" x14ac:dyDescent="0.2">
      <c r="A15" s="27" t="s">
        <v>24</v>
      </c>
      <c r="B15" s="62">
        <v>12900</v>
      </c>
      <c r="C15" s="189">
        <v>919</v>
      </c>
      <c r="D15" s="140" t="s">
        <v>151</v>
      </c>
      <c r="E15" s="260" t="s">
        <v>85</v>
      </c>
      <c r="F15" s="260"/>
      <c r="G15" s="116" t="s">
        <v>195</v>
      </c>
      <c r="H15" s="14">
        <v>1.5</v>
      </c>
      <c r="I15" s="27">
        <v>10</v>
      </c>
      <c r="J15" s="27">
        <v>10</v>
      </c>
      <c r="K15" s="27" t="s">
        <v>28</v>
      </c>
      <c r="L15" s="27"/>
      <c r="M15" s="14" t="s">
        <v>28</v>
      </c>
      <c r="N15" s="27" t="s">
        <v>28</v>
      </c>
      <c r="O15" s="27"/>
      <c r="P15" s="27" t="s">
        <v>28</v>
      </c>
      <c r="Q15" s="27"/>
      <c r="R15" s="96">
        <v>20</v>
      </c>
      <c r="S15" s="14" t="s">
        <v>26</v>
      </c>
      <c r="T15" s="6" t="s">
        <v>27</v>
      </c>
      <c r="U15" s="29" t="s">
        <v>28</v>
      </c>
    </row>
    <row r="16" spans="1:21" ht="35.1" customHeight="1" x14ac:dyDescent="0.2">
      <c r="A16" s="27" t="s">
        <v>29</v>
      </c>
      <c r="B16" s="62">
        <v>14900</v>
      </c>
      <c r="C16" s="189">
        <v>919</v>
      </c>
      <c r="D16" s="140" t="s">
        <v>153</v>
      </c>
      <c r="E16" s="260" t="s">
        <v>175</v>
      </c>
      <c r="F16" s="260"/>
      <c r="G16" s="26" t="s">
        <v>196</v>
      </c>
      <c r="H16" s="14">
        <v>1.5</v>
      </c>
      <c r="I16" s="27">
        <v>10</v>
      </c>
      <c r="J16" s="50">
        <v>10</v>
      </c>
      <c r="K16" s="27" t="s">
        <v>28</v>
      </c>
      <c r="L16" s="27"/>
      <c r="M16" s="14" t="s">
        <v>28</v>
      </c>
      <c r="N16" s="27" t="s">
        <v>28</v>
      </c>
      <c r="O16" s="27"/>
      <c r="P16" s="27" t="s">
        <v>28</v>
      </c>
      <c r="Q16" s="27"/>
      <c r="R16" s="96">
        <v>20</v>
      </c>
      <c r="S16" s="14" t="s">
        <v>26</v>
      </c>
      <c r="T16" s="6" t="s">
        <v>27</v>
      </c>
      <c r="U16" s="27" t="s">
        <v>28</v>
      </c>
    </row>
    <row r="17" spans="1:23" ht="35.1" customHeight="1" x14ac:dyDescent="0.2">
      <c r="A17" s="84" t="s">
        <v>32</v>
      </c>
      <c r="B17" s="62">
        <v>14900</v>
      </c>
      <c r="C17" s="189">
        <v>220</v>
      </c>
      <c r="D17" s="141" t="s">
        <v>154</v>
      </c>
      <c r="E17" s="259" t="s">
        <v>174</v>
      </c>
      <c r="F17" s="259"/>
      <c r="G17" s="39" t="s">
        <v>87</v>
      </c>
      <c r="H17" s="14">
        <v>2</v>
      </c>
      <c r="I17" s="50">
        <v>15</v>
      </c>
      <c r="J17" s="50">
        <v>10</v>
      </c>
      <c r="K17" s="27" t="s">
        <v>28</v>
      </c>
      <c r="L17" s="27"/>
      <c r="M17" s="41" t="s">
        <v>28</v>
      </c>
      <c r="N17" s="27" t="s">
        <v>28</v>
      </c>
      <c r="O17" s="27"/>
      <c r="P17" s="27" t="s">
        <v>28</v>
      </c>
      <c r="Q17" s="27"/>
      <c r="R17" s="41">
        <v>25</v>
      </c>
      <c r="S17" s="14" t="s">
        <v>26</v>
      </c>
      <c r="T17" s="93" t="s">
        <v>27</v>
      </c>
      <c r="U17" s="29" t="s">
        <v>28</v>
      </c>
    </row>
    <row r="18" spans="1:23" ht="35.1" customHeight="1" x14ac:dyDescent="0.2">
      <c r="A18" s="87" t="s">
        <v>35</v>
      </c>
      <c r="B18" s="164">
        <v>14900</v>
      </c>
      <c r="C18" s="190">
        <v>311</v>
      </c>
      <c r="D18" s="140" t="s">
        <v>152</v>
      </c>
      <c r="E18" s="267" t="s">
        <v>58</v>
      </c>
      <c r="F18" s="268"/>
      <c r="G18" s="85" t="s">
        <v>86</v>
      </c>
      <c r="H18" s="14">
        <v>2</v>
      </c>
      <c r="I18" s="50">
        <v>15</v>
      </c>
      <c r="J18" s="50">
        <v>10</v>
      </c>
      <c r="K18" s="50"/>
      <c r="L18" s="50"/>
      <c r="M18" s="86"/>
      <c r="N18" s="50"/>
      <c r="O18" s="50"/>
      <c r="P18" s="50"/>
      <c r="Q18" s="50"/>
      <c r="R18" s="41">
        <v>25</v>
      </c>
      <c r="S18" s="91" t="s">
        <v>26</v>
      </c>
      <c r="T18" s="78" t="s">
        <v>27</v>
      </c>
      <c r="U18" s="92"/>
    </row>
    <row r="19" spans="1:23" ht="35.1" customHeight="1" x14ac:dyDescent="0.2">
      <c r="A19" s="87" t="s">
        <v>39</v>
      </c>
      <c r="B19" s="88">
        <v>14900</v>
      </c>
      <c r="C19" s="191">
        <v>413</v>
      </c>
      <c r="D19" s="141" t="s">
        <v>155</v>
      </c>
      <c r="E19" s="266" t="s">
        <v>88</v>
      </c>
      <c r="F19" s="266"/>
      <c r="G19" s="76" t="s">
        <v>99</v>
      </c>
      <c r="H19" s="14">
        <v>1.5</v>
      </c>
      <c r="I19" s="50">
        <v>10</v>
      </c>
      <c r="J19" s="50">
        <v>10</v>
      </c>
      <c r="K19" s="78"/>
      <c r="L19" s="78"/>
      <c r="M19" s="47"/>
      <c r="N19" s="78"/>
      <c r="O19" s="78"/>
      <c r="P19" s="78"/>
      <c r="Q19" s="78"/>
      <c r="R19" s="77">
        <v>20</v>
      </c>
      <c r="S19" s="47" t="s">
        <v>26</v>
      </c>
      <c r="T19" s="78" t="s">
        <v>27</v>
      </c>
      <c r="U19" s="82"/>
    </row>
    <row r="20" spans="1:23" ht="35.1" customHeight="1" x14ac:dyDescent="0.2">
      <c r="A20" s="87" t="s">
        <v>41</v>
      </c>
      <c r="B20" s="60">
        <v>8000</v>
      </c>
      <c r="C20" s="189">
        <v>310</v>
      </c>
      <c r="D20" s="141" t="s">
        <v>28</v>
      </c>
      <c r="E20" s="229" t="s">
        <v>172</v>
      </c>
      <c r="F20" s="229"/>
      <c r="G20" s="76" t="s">
        <v>207</v>
      </c>
      <c r="H20" s="14">
        <v>1.5</v>
      </c>
      <c r="I20" s="50">
        <v>10</v>
      </c>
      <c r="J20" s="50">
        <v>10</v>
      </c>
      <c r="K20" s="78"/>
      <c r="L20" s="78"/>
      <c r="M20" s="47" t="s">
        <v>28</v>
      </c>
      <c r="N20" s="78" t="s">
        <v>28</v>
      </c>
      <c r="O20" s="78" t="s">
        <v>28</v>
      </c>
      <c r="P20" s="78" t="s">
        <v>28</v>
      </c>
      <c r="Q20" s="78"/>
      <c r="R20" s="77">
        <v>20</v>
      </c>
      <c r="S20" s="47" t="s">
        <v>26</v>
      </c>
      <c r="T20" s="78" t="s">
        <v>27</v>
      </c>
      <c r="U20" s="78" t="s">
        <v>28</v>
      </c>
    </row>
    <row r="21" spans="1:23" s="8" customFormat="1" ht="30" customHeight="1" x14ac:dyDescent="0.2">
      <c r="A21" s="49" t="s">
        <v>28</v>
      </c>
      <c r="B21" s="49"/>
      <c r="C21" s="49"/>
      <c r="D21" s="142"/>
      <c r="E21" s="214" t="s">
        <v>89</v>
      </c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</row>
    <row r="22" spans="1:23" ht="35.1" customHeight="1" x14ac:dyDescent="0.2">
      <c r="A22" s="87" t="s">
        <v>43</v>
      </c>
      <c r="B22" s="89">
        <v>12900</v>
      </c>
      <c r="C22" s="192">
        <v>915</v>
      </c>
      <c r="D22" s="141" t="s">
        <v>162</v>
      </c>
      <c r="E22" s="274" t="s">
        <v>117</v>
      </c>
      <c r="F22" s="160" t="s">
        <v>114</v>
      </c>
      <c r="G22" s="161" t="s">
        <v>208</v>
      </c>
      <c r="H22" s="149" t="s">
        <v>28</v>
      </c>
      <c r="I22" s="162" t="s">
        <v>28</v>
      </c>
      <c r="J22" s="162" t="s">
        <v>28</v>
      </c>
      <c r="K22" s="162" t="s">
        <v>28</v>
      </c>
      <c r="L22" s="162"/>
      <c r="M22" s="14">
        <v>1</v>
      </c>
      <c r="N22" s="162">
        <v>5</v>
      </c>
      <c r="O22" s="162"/>
      <c r="P22" s="163">
        <v>10</v>
      </c>
      <c r="Q22" s="162"/>
      <c r="R22" s="143">
        <v>15</v>
      </c>
      <c r="S22" s="133" t="s">
        <v>55</v>
      </c>
      <c r="T22" s="129" t="s">
        <v>28</v>
      </c>
      <c r="U22" s="131" t="s">
        <v>27</v>
      </c>
    </row>
    <row r="23" spans="1:23" ht="35.1" customHeight="1" x14ac:dyDescent="0.2">
      <c r="A23" s="90" t="s">
        <v>46</v>
      </c>
      <c r="B23" s="89">
        <v>12900</v>
      </c>
      <c r="C23" s="192">
        <v>915</v>
      </c>
      <c r="D23" s="141" t="s">
        <v>163</v>
      </c>
      <c r="E23" s="274"/>
      <c r="F23" s="160" t="s">
        <v>115</v>
      </c>
      <c r="G23" s="161" t="s">
        <v>100</v>
      </c>
      <c r="H23" s="149" t="s">
        <v>28</v>
      </c>
      <c r="I23" s="162" t="s">
        <v>28</v>
      </c>
      <c r="J23" s="162" t="s">
        <v>28</v>
      </c>
      <c r="K23" s="162" t="s">
        <v>28</v>
      </c>
      <c r="L23" s="162"/>
      <c r="M23" s="14">
        <v>1</v>
      </c>
      <c r="N23" s="162">
        <v>5</v>
      </c>
      <c r="O23" s="162"/>
      <c r="P23" s="163">
        <v>10</v>
      </c>
      <c r="Q23" s="162"/>
      <c r="R23" s="143">
        <v>15</v>
      </c>
      <c r="S23" s="133" t="s">
        <v>192</v>
      </c>
      <c r="T23" s="129" t="s">
        <v>28</v>
      </c>
      <c r="U23" s="131" t="s">
        <v>27</v>
      </c>
      <c r="W23" s="10"/>
    </row>
    <row r="24" spans="1:23" ht="50.1" customHeight="1" x14ac:dyDescent="0.2">
      <c r="A24" s="90" t="s">
        <v>48</v>
      </c>
      <c r="B24" s="89">
        <v>12600</v>
      </c>
      <c r="C24" s="192">
        <v>915</v>
      </c>
      <c r="D24" s="165" t="s">
        <v>176</v>
      </c>
      <c r="E24" s="274"/>
      <c r="F24" s="160" t="s">
        <v>120</v>
      </c>
      <c r="G24" s="161" t="s">
        <v>209</v>
      </c>
      <c r="H24" s="149"/>
      <c r="I24" s="162"/>
      <c r="J24" s="162"/>
      <c r="K24" s="162"/>
      <c r="L24" s="162"/>
      <c r="M24" s="14">
        <v>1</v>
      </c>
      <c r="N24" s="162">
        <v>5</v>
      </c>
      <c r="O24" s="162"/>
      <c r="P24" s="163">
        <v>10</v>
      </c>
      <c r="Q24" s="162"/>
      <c r="R24" s="143">
        <v>15</v>
      </c>
      <c r="S24" s="133" t="s">
        <v>192</v>
      </c>
      <c r="T24" s="129"/>
      <c r="U24" s="131" t="s">
        <v>27</v>
      </c>
      <c r="W24" s="10"/>
    </row>
    <row r="25" spans="1:23" ht="50.1" customHeight="1" x14ac:dyDescent="0.2">
      <c r="A25" s="90" t="s">
        <v>90</v>
      </c>
      <c r="B25" s="179" t="s">
        <v>189</v>
      </c>
      <c r="C25" s="192">
        <v>915</v>
      </c>
      <c r="D25" s="165" t="s">
        <v>164</v>
      </c>
      <c r="E25" s="274"/>
      <c r="F25" s="160" t="s">
        <v>116</v>
      </c>
      <c r="G25" s="169" t="s">
        <v>225</v>
      </c>
      <c r="H25" s="149"/>
      <c r="I25" s="162"/>
      <c r="J25" s="162"/>
      <c r="K25" s="162"/>
      <c r="L25" s="162"/>
      <c r="M25" s="14">
        <v>1</v>
      </c>
      <c r="N25" s="162">
        <v>5</v>
      </c>
      <c r="O25" s="162"/>
      <c r="P25" s="163">
        <v>10</v>
      </c>
      <c r="Q25" s="162"/>
      <c r="R25" s="143">
        <v>15</v>
      </c>
      <c r="S25" s="133" t="s">
        <v>192</v>
      </c>
      <c r="T25" s="129"/>
      <c r="U25" s="131" t="s">
        <v>27</v>
      </c>
      <c r="W25" s="10"/>
    </row>
    <row r="26" spans="1:23" ht="50.1" customHeight="1" x14ac:dyDescent="0.2">
      <c r="A26" s="90" t="s">
        <v>51</v>
      </c>
      <c r="B26" s="89">
        <v>12600</v>
      </c>
      <c r="C26" s="192">
        <v>915</v>
      </c>
      <c r="D26" s="165" t="s">
        <v>28</v>
      </c>
      <c r="E26" s="274"/>
      <c r="F26" s="170" t="s">
        <v>185</v>
      </c>
      <c r="G26" s="169" t="s">
        <v>210</v>
      </c>
      <c r="H26" s="149"/>
      <c r="I26" s="162"/>
      <c r="J26" s="162"/>
      <c r="K26" s="162"/>
      <c r="L26" s="162"/>
      <c r="M26" s="14">
        <v>1</v>
      </c>
      <c r="N26" s="162">
        <v>15</v>
      </c>
      <c r="O26" s="162"/>
      <c r="P26" s="163" t="s">
        <v>28</v>
      </c>
      <c r="Q26" s="162"/>
      <c r="R26" s="143">
        <v>15</v>
      </c>
      <c r="S26" s="133" t="s">
        <v>55</v>
      </c>
      <c r="T26" s="129"/>
      <c r="U26" s="131" t="s">
        <v>27</v>
      </c>
    </row>
    <row r="27" spans="1:23" ht="30" customHeight="1" x14ac:dyDescent="0.2">
      <c r="A27" s="49"/>
      <c r="B27" s="49"/>
      <c r="C27" s="49"/>
      <c r="D27" s="142"/>
      <c r="E27" s="212" t="s">
        <v>106</v>
      </c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</row>
    <row r="28" spans="1:23" ht="35.1" customHeight="1" x14ac:dyDescent="0.2">
      <c r="A28" s="87" t="s">
        <v>54</v>
      </c>
      <c r="B28" s="89">
        <v>12600</v>
      </c>
      <c r="C28" s="192">
        <v>915</v>
      </c>
      <c r="D28" s="141" t="s">
        <v>156</v>
      </c>
      <c r="E28" s="233" t="s">
        <v>91</v>
      </c>
      <c r="F28" s="233"/>
      <c r="G28" s="124" t="s">
        <v>170</v>
      </c>
      <c r="H28" s="133" t="s">
        <v>28</v>
      </c>
      <c r="I28" s="126" t="s">
        <v>28</v>
      </c>
      <c r="J28" s="126"/>
      <c r="K28" s="126" t="s">
        <v>28</v>
      </c>
      <c r="L28" s="126"/>
      <c r="M28" s="42">
        <v>3</v>
      </c>
      <c r="N28" s="78">
        <v>10</v>
      </c>
      <c r="O28" s="78"/>
      <c r="P28" s="180">
        <v>50</v>
      </c>
      <c r="Q28" s="78"/>
      <c r="R28" s="14">
        <v>60</v>
      </c>
      <c r="S28" s="133" t="s">
        <v>55</v>
      </c>
      <c r="T28" s="129" t="s">
        <v>28</v>
      </c>
      <c r="U28" s="144" t="s">
        <v>57</v>
      </c>
    </row>
    <row r="29" spans="1:23" ht="35.1" customHeight="1" x14ac:dyDescent="0.2">
      <c r="A29" s="87" t="s">
        <v>56</v>
      </c>
      <c r="B29" s="89">
        <v>12600</v>
      </c>
      <c r="C29" s="192">
        <v>915</v>
      </c>
      <c r="D29" s="141" t="s">
        <v>157</v>
      </c>
      <c r="E29" s="233" t="s">
        <v>92</v>
      </c>
      <c r="F29" s="233"/>
      <c r="G29" s="76" t="s">
        <v>226</v>
      </c>
      <c r="H29" s="133"/>
      <c r="I29" s="126"/>
      <c r="J29" s="126"/>
      <c r="K29" s="126"/>
      <c r="L29" s="126"/>
      <c r="M29" s="42">
        <v>3</v>
      </c>
      <c r="N29" s="78">
        <v>10</v>
      </c>
      <c r="O29" s="78"/>
      <c r="P29" s="180">
        <v>50</v>
      </c>
      <c r="Q29" s="78"/>
      <c r="R29" s="14">
        <v>60</v>
      </c>
      <c r="S29" s="133" t="s">
        <v>55</v>
      </c>
      <c r="T29" s="129"/>
      <c r="U29" s="144" t="s">
        <v>57</v>
      </c>
    </row>
    <row r="30" spans="1:23" ht="35.1" customHeight="1" x14ac:dyDescent="0.2">
      <c r="A30" s="87" t="s">
        <v>119</v>
      </c>
      <c r="B30" s="89">
        <v>12600</v>
      </c>
      <c r="C30" s="192">
        <v>915</v>
      </c>
      <c r="D30" s="141" t="s">
        <v>28</v>
      </c>
      <c r="E30" s="229" t="s">
        <v>173</v>
      </c>
      <c r="F30" s="229"/>
      <c r="G30" s="76" t="s">
        <v>227</v>
      </c>
      <c r="H30" s="133"/>
      <c r="I30" s="126"/>
      <c r="J30" s="126"/>
      <c r="K30" s="126"/>
      <c r="L30" s="126"/>
      <c r="M30" s="42">
        <v>3</v>
      </c>
      <c r="N30" s="78">
        <v>10</v>
      </c>
      <c r="O30" s="78"/>
      <c r="P30" s="180">
        <v>50</v>
      </c>
      <c r="Q30" s="78"/>
      <c r="R30" s="14">
        <v>60</v>
      </c>
      <c r="S30" s="47" t="s">
        <v>55</v>
      </c>
      <c r="T30" s="129"/>
      <c r="U30" s="144" t="s">
        <v>57</v>
      </c>
    </row>
    <row r="31" spans="1:23" ht="35.1" customHeight="1" x14ac:dyDescent="0.2">
      <c r="A31" s="48"/>
      <c r="B31" s="55"/>
      <c r="C31" s="185"/>
      <c r="D31" s="150"/>
      <c r="E31" s="271" t="s">
        <v>125</v>
      </c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3"/>
      <c r="V31" s="10"/>
      <c r="W31" s="10"/>
    </row>
    <row r="32" spans="1:23" ht="30" customHeight="1" x14ac:dyDescent="0.2">
      <c r="A32" s="33" t="s">
        <v>97</v>
      </c>
      <c r="B32" s="63">
        <v>16900</v>
      </c>
      <c r="C32" s="193">
        <v>9999</v>
      </c>
      <c r="D32" s="141" t="s">
        <v>158</v>
      </c>
      <c r="E32" s="230" t="s">
        <v>93</v>
      </c>
      <c r="F32" s="230"/>
      <c r="G32" s="51"/>
      <c r="H32" s="52">
        <v>12</v>
      </c>
      <c r="I32" s="53"/>
      <c r="J32" s="184">
        <v>15</v>
      </c>
      <c r="K32" s="53" t="s">
        <v>28</v>
      </c>
      <c r="L32" s="53"/>
      <c r="M32" s="52">
        <v>12</v>
      </c>
      <c r="N32" s="53"/>
      <c r="O32" s="53"/>
      <c r="P32" s="184">
        <v>15</v>
      </c>
      <c r="Q32" s="53"/>
      <c r="R32" s="96">
        <v>30</v>
      </c>
      <c r="S32" s="54" t="s">
        <v>94</v>
      </c>
      <c r="T32" s="53" t="s">
        <v>28</v>
      </c>
      <c r="U32" s="53" t="s">
        <v>95</v>
      </c>
    </row>
    <row r="33" spans="1:21" ht="30" customHeight="1" x14ac:dyDescent="0.2">
      <c r="A33" s="34"/>
      <c r="B33" s="61"/>
      <c r="C33" s="186"/>
      <c r="D33" s="142"/>
      <c r="E33" s="219" t="s">
        <v>124</v>
      </c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1"/>
    </row>
    <row r="34" spans="1:21" ht="35.1" customHeight="1" x14ac:dyDescent="0.2">
      <c r="A34" s="33" t="s">
        <v>105</v>
      </c>
      <c r="B34" s="63">
        <v>12900</v>
      </c>
      <c r="C34" s="192">
        <v>915</v>
      </c>
      <c r="D34" s="141" t="s">
        <v>159</v>
      </c>
      <c r="E34" s="213" t="s">
        <v>79</v>
      </c>
      <c r="F34" s="213"/>
      <c r="G34" s="105" t="s">
        <v>127</v>
      </c>
      <c r="H34" s="14">
        <v>4</v>
      </c>
      <c r="I34" s="27" t="s">
        <v>28</v>
      </c>
      <c r="J34" s="27"/>
      <c r="K34" s="27" t="s">
        <v>28</v>
      </c>
      <c r="L34" s="27">
        <v>100</v>
      </c>
      <c r="M34" s="14"/>
      <c r="N34" s="27" t="s">
        <v>28</v>
      </c>
      <c r="O34" s="27"/>
      <c r="P34" s="27" t="s">
        <v>28</v>
      </c>
      <c r="Q34" s="27"/>
      <c r="R34" s="14">
        <v>100</v>
      </c>
      <c r="S34" s="14" t="s">
        <v>80</v>
      </c>
      <c r="T34" s="27" t="s">
        <v>95</v>
      </c>
      <c r="U34" s="29" t="s">
        <v>28</v>
      </c>
    </row>
    <row r="35" spans="1:21" ht="35.1" customHeight="1" x14ac:dyDescent="0.2">
      <c r="A35" s="33" t="s">
        <v>60</v>
      </c>
      <c r="B35" s="63">
        <v>12900</v>
      </c>
      <c r="C35" s="192">
        <v>915</v>
      </c>
      <c r="D35" s="141" t="s">
        <v>160</v>
      </c>
      <c r="E35" s="213" t="s">
        <v>96</v>
      </c>
      <c r="F35" s="213"/>
      <c r="G35" s="105" t="s">
        <v>194</v>
      </c>
      <c r="H35" s="14">
        <v>2</v>
      </c>
      <c r="I35" s="27" t="s">
        <v>28</v>
      </c>
      <c r="J35" s="27"/>
      <c r="K35" s="27" t="s">
        <v>28</v>
      </c>
      <c r="L35" s="27">
        <v>50</v>
      </c>
      <c r="M35" s="14" t="s">
        <v>28</v>
      </c>
      <c r="N35" s="27"/>
      <c r="O35" s="27"/>
      <c r="P35" s="27"/>
      <c r="Q35" s="27"/>
      <c r="R35" s="14">
        <v>50</v>
      </c>
      <c r="S35" s="14" t="s">
        <v>80</v>
      </c>
      <c r="T35" s="27" t="s">
        <v>34</v>
      </c>
      <c r="U35" s="27"/>
    </row>
    <row r="36" spans="1:21" ht="35.1" customHeight="1" x14ac:dyDescent="0.2">
      <c r="A36" s="33" t="s">
        <v>62</v>
      </c>
      <c r="B36" s="63">
        <v>12900</v>
      </c>
      <c r="C36" s="192">
        <v>915</v>
      </c>
      <c r="D36" s="141" t="s">
        <v>161</v>
      </c>
      <c r="E36" s="275" t="s">
        <v>98</v>
      </c>
      <c r="F36" s="276"/>
      <c r="G36" s="105" t="s">
        <v>128</v>
      </c>
      <c r="H36" s="14">
        <v>2</v>
      </c>
      <c r="I36" s="27" t="s">
        <v>28</v>
      </c>
      <c r="J36" s="27" t="s">
        <v>28</v>
      </c>
      <c r="K36" s="27" t="s">
        <v>28</v>
      </c>
      <c r="L36" s="27">
        <v>50</v>
      </c>
      <c r="M36" s="14" t="s">
        <v>28</v>
      </c>
      <c r="N36" s="27" t="s">
        <v>28</v>
      </c>
      <c r="O36" s="27" t="s">
        <v>28</v>
      </c>
      <c r="P36" s="27"/>
      <c r="Q36" s="27" t="s">
        <v>28</v>
      </c>
      <c r="R36" s="14">
        <v>50</v>
      </c>
      <c r="S36" s="14" t="s">
        <v>80</v>
      </c>
      <c r="T36" s="27" t="s">
        <v>34</v>
      </c>
      <c r="U36" s="27"/>
    </row>
    <row r="37" spans="1:21" ht="35.1" customHeight="1" x14ac:dyDescent="0.2">
      <c r="A37" s="13" t="s">
        <v>64</v>
      </c>
      <c r="B37" s="56"/>
      <c r="C37" s="187"/>
      <c r="D37" s="142"/>
      <c r="E37" s="277" t="s">
        <v>186</v>
      </c>
      <c r="F37" s="277"/>
      <c r="G37" s="65"/>
      <c r="H37" s="66">
        <v>2</v>
      </c>
      <c r="I37" s="95">
        <v>15</v>
      </c>
      <c r="J37" s="67"/>
      <c r="K37" s="67"/>
      <c r="L37" s="67"/>
      <c r="M37" s="66">
        <v>2</v>
      </c>
      <c r="N37" s="95">
        <v>15</v>
      </c>
      <c r="O37" s="67"/>
      <c r="P37" s="67"/>
      <c r="Q37" s="67"/>
      <c r="R37" s="94">
        <v>30</v>
      </c>
      <c r="S37" s="66" t="s">
        <v>26</v>
      </c>
      <c r="T37" s="67"/>
      <c r="U37" s="67"/>
    </row>
    <row r="38" spans="1:21" ht="30" customHeight="1" x14ac:dyDescent="0.25">
      <c r="A38" s="35"/>
      <c r="B38" s="147"/>
      <c r="C38" s="194"/>
      <c r="D38" s="148"/>
      <c r="E38" s="269" t="s">
        <v>28</v>
      </c>
      <c r="F38" s="270"/>
      <c r="G38" s="35" t="s">
        <v>28</v>
      </c>
      <c r="H38" s="42">
        <f>SUM( H15:H37)</f>
        <v>32</v>
      </c>
      <c r="I38" s="14">
        <f>SUM(I15:I37)</f>
        <v>85</v>
      </c>
      <c r="J38" s="14">
        <f>SUM(J15:J20,J22:J23,J28:J30,J32,J34:J36)</f>
        <v>75</v>
      </c>
      <c r="K38" s="14">
        <f>SUM(K15:K20,K22:K23,K28:K30,K32,K34:K36)</f>
        <v>0</v>
      </c>
      <c r="L38" s="14">
        <f>SUM(L15:L20,L22:L26,L28:L30,L32,L34:L36)</f>
        <v>200</v>
      </c>
      <c r="M38" s="42">
        <f>SUM(M15:M37)</f>
        <v>28</v>
      </c>
      <c r="N38" s="14">
        <f>SUM(N15:N37)</f>
        <v>80</v>
      </c>
      <c r="O38" s="14">
        <f>SUM(O15:O20,O22:O26,O28:O30,O32,O34:O36)</f>
        <v>0</v>
      </c>
      <c r="P38" s="14">
        <f>SUM(P15:P37, )</f>
        <v>205</v>
      </c>
      <c r="Q38" s="14">
        <f>SUM(Q15:Q20,Q22:Q26,Q28:Q30,Q32,Q34:Q36)</f>
        <v>0</v>
      </c>
      <c r="R38" s="14">
        <f>SUM(R15:R37, )</f>
        <v>645</v>
      </c>
      <c r="S38" s="14"/>
      <c r="T38" s="145" t="s">
        <v>28</v>
      </c>
      <c r="U38" s="36" t="s">
        <v>193</v>
      </c>
    </row>
    <row r="39" spans="1:21" x14ac:dyDescent="0.2">
      <c r="A39" s="10"/>
      <c r="B39" s="10"/>
      <c r="C39" s="10"/>
      <c r="E39" s="10"/>
      <c r="F39" s="1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2.75" customHeight="1" x14ac:dyDescent="0.25">
      <c r="A40" s="12" t="s">
        <v>83</v>
      </c>
      <c r="B40" s="12"/>
      <c r="C40" s="12"/>
      <c r="F40" s="1"/>
    </row>
    <row r="44" spans="1:21" x14ac:dyDescent="0.2">
      <c r="D44" s="10"/>
    </row>
    <row r="45" spans="1:21" x14ac:dyDescent="0.2">
      <c r="G45"/>
    </row>
    <row r="46" spans="1:21" x14ac:dyDescent="0.2">
      <c r="E46" s="10"/>
    </row>
  </sheetData>
  <sheetProtection selectLockedCells="1" selectUnlockedCells="1"/>
  <mergeCells count="42">
    <mergeCell ref="E36:F36"/>
    <mergeCell ref="E29:F29"/>
    <mergeCell ref="E37:F37"/>
    <mergeCell ref="E35:F35"/>
    <mergeCell ref="E20:F20"/>
    <mergeCell ref="E19:F19"/>
    <mergeCell ref="E18:F18"/>
    <mergeCell ref="E16:F16"/>
    <mergeCell ref="E38:F38"/>
    <mergeCell ref="E27:U27"/>
    <mergeCell ref="E31:U31"/>
    <mergeCell ref="E34:F34"/>
    <mergeCell ref="E33:U33"/>
    <mergeCell ref="E22:E26"/>
    <mergeCell ref="E28:F28"/>
    <mergeCell ref="E14:U14"/>
    <mergeCell ref="S10:S12"/>
    <mergeCell ref="H9:I9"/>
    <mergeCell ref="E32:F32"/>
    <mergeCell ref="E21:U21"/>
    <mergeCell ref="E30:F30"/>
    <mergeCell ref="G10:G13"/>
    <mergeCell ref="M11:Q11"/>
    <mergeCell ref="H11:L11"/>
    <mergeCell ref="H10:Q10"/>
    <mergeCell ref="D10:D13"/>
    <mergeCell ref="A1:F2"/>
    <mergeCell ref="A8:F8"/>
    <mergeCell ref="A4:F4"/>
    <mergeCell ref="A3:F3"/>
    <mergeCell ref="A7:F7"/>
    <mergeCell ref="A5:F5"/>
    <mergeCell ref="E17:F17"/>
    <mergeCell ref="E15:F15"/>
    <mergeCell ref="A6:F6"/>
    <mergeCell ref="T10:U12"/>
    <mergeCell ref="A10:A13"/>
    <mergeCell ref="A9:F9"/>
    <mergeCell ref="B10:B13"/>
    <mergeCell ref="E10:F13"/>
    <mergeCell ref="R10:R12"/>
    <mergeCell ref="C10:C13"/>
  </mergeCells>
  <phoneticPr fontId="12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P38:Q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rok S2</vt:lpstr>
      <vt:lpstr> II rok 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Katarzyna Kubacka</cp:lastModifiedBy>
  <cp:lastPrinted>2015-09-16T09:54:26Z</cp:lastPrinted>
  <dcterms:created xsi:type="dcterms:W3CDTF">2014-04-07T08:20:20Z</dcterms:created>
  <dcterms:modified xsi:type="dcterms:W3CDTF">2018-02-15T11:57:28Z</dcterms:modified>
</cp:coreProperties>
</file>