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7 2018\fizjoterapia\"/>
    </mc:Choice>
  </mc:AlternateContent>
  <bookViews>
    <workbookView xWindow="0" yWindow="0" windowWidth="23040" windowHeight="8808"/>
  </bookViews>
  <sheets>
    <sheet name="II rok N1" sheetId="2" r:id="rId1"/>
    <sheet name="III rok N1" sheetId="3" r:id="rId2"/>
  </sheets>
  <definedNames>
    <definedName name="_xlnm.Print_Area" localSheetId="0">'II rok N1'!$A$1:$W$47</definedName>
    <definedName name="_xlnm.Print_Area" localSheetId="1">'III rok N1'!$A$1:$W$39</definedName>
  </definedNames>
  <calcPr calcId="152511"/>
</workbook>
</file>

<file path=xl/calcChain.xml><?xml version="1.0" encoding="utf-8"?>
<calcChain xmlns="http://schemas.openxmlformats.org/spreadsheetml/2006/main">
  <c r="O39" i="3" l="1"/>
  <c r="J39" i="3"/>
  <c r="N47" i="2"/>
  <c r="H47" i="2"/>
  <c r="R47" i="2"/>
  <c r="L47" i="2"/>
  <c r="S47" i="2"/>
  <c r="Q47" i="2"/>
  <c r="P47" i="2"/>
  <c r="M47" i="2"/>
  <c r="K47" i="2"/>
  <c r="J47" i="2"/>
  <c r="I47" i="2"/>
  <c r="O47" i="2"/>
  <c r="R39" i="3"/>
  <c r="T39" i="3"/>
  <c r="T47" i="2"/>
  <c r="K39" i="3"/>
  <c r="L39" i="3"/>
  <c r="M39" i="3"/>
  <c r="N39" i="3"/>
  <c r="P39" i="3"/>
  <c r="Q39" i="3"/>
  <c r="S39" i="3"/>
</calcChain>
</file>

<file path=xl/sharedStrings.xml><?xml version="1.0" encoding="utf-8"?>
<sst xmlns="http://schemas.openxmlformats.org/spreadsheetml/2006/main" count="571" uniqueCount="233">
  <si>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</si>
  <si>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</si>
  <si>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</si>
  <si>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</si>
  <si>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</si>
  <si>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</si>
  <si>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</si>
  <si>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</si>
  <si>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</si>
  <si>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</si>
  <si>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</si>
  <si>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</si>
  <si>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</si>
  <si>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</si>
  <si>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</si>
  <si>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</si>
  <si>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</si>
  <si>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</si>
  <si>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</si>
  <si>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</si>
  <si>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</si>
  <si>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</si>
  <si>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</si>
  <si>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</si>
  <si>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</si>
  <si>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</si>
  <si>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</si>
  <si>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</si>
  <si>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</si>
  <si>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</si>
  <si>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</si>
  <si>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</si>
  <si>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</si>
  <si>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</si>
  <si>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</si>
  <si>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</si>
  <si>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</si>
  <si>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</si>
  <si>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</si>
  <si>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</si>
  <si>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</si>
  <si>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</si>
  <si>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</si>
  <si>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</si>
  <si>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</si>
  <si>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</si>
  <si>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</si>
  <si>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</si>
  <si>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</si>
  <si>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</si>
  <si>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</si>
  <si>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</si>
  <si>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</si>
  <si>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</si>
  <si>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</si>
  <si>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</si>
  <si>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</si>
  <si>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</si>
  <si>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</si>
  <si>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</si>
  <si>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Fizykoterapia kliniczna </t>
  </si>
  <si>
    <t xml:space="preserve">Terapia manualna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</si>
  <si>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</si>
  <si>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</si>
  <si>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 xml:space="preserve">Zaopatrzenie ortopedyczne                                                                               </t>
  </si>
  <si>
    <t xml:space="preserve">Neurologia                                                                                                                              </t>
  </si>
  <si>
    <t>Z. Neurotraumatologii - dr hab. M. Śniegocki</t>
  </si>
  <si>
    <t xml:space="preserve">      </t>
  </si>
  <si>
    <t xml:space="preserve">Ortopedia i traumatologia                                                                                 </t>
  </si>
  <si>
    <t>Odział Ortopedii i Traumatologii Szpitala Uniwersyteckiego Nr 2  - dr W. Weiss</t>
  </si>
  <si>
    <t xml:space="preserve">Reumatologia                                                                                                  </t>
  </si>
  <si>
    <t>Klinika Rematologii i Układowych Chorób Tkanki Łącznej - dr hab. S. Jeka</t>
  </si>
  <si>
    <t>16.</t>
  </si>
  <si>
    <t xml:space="preserve">Pediatria                                                                                                     </t>
  </si>
  <si>
    <t>17.</t>
  </si>
  <si>
    <t xml:space="preserve">Kardiologia                                                                                             </t>
  </si>
  <si>
    <t>II K. Kardiologii - prof. dr hab. W. Sinkiewicz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</si>
  <si>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</si>
  <si>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</si>
  <si>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</si>
  <si>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</si>
  <si>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</si>
  <si>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</si>
  <si>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</si>
  <si>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</si>
  <si>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>Z. Pielęgniarstwa w Intensywnej Opiece Medycznej - dr A. Grabowska - Gaweł</t>
  </si>
  <si>
    <t>Choroby metaboliczne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</si>
  <si>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</si>
  <si>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</si>
  <si>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</si>
  <si>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</si>
  <si>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</si>
  <si>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>K. Psychiatrii  - prof. dr hab. A. Araszkiewicz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</si>
  <si>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</si>
  <si>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</si>
  <si>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</si>
  <si>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ortopedii i  traumatologii              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</si>
  <si>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</si>
  <si>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</si>
  <si>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</si>
  <si>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 xml:space="preserve">Fizjoterapia kliniczna  w kardiologii                 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</si>
  <si>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</si>
  <si>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</si>
  <si>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Egzamin dyplomowy + seminarium dyplomowe                                                      </t>
  </si>
  <si>
    <t>-</t>
  </si>
  <si>
    <t>K. i Z. Balneologii i Medycyny Fizykalnej 
prof. dr hab. I. Ponikowska</t>
  </si>
  <si>
    <t xml:space="preserve">Neurofizjologia        </t>
  </si>
  <si>
    <t xml:space="preserve">Fizjologia wysiłku fizycznego   </t>
  </si>
  <si>
    <t>Moduł XI: Kultura fizyczna</t>
  </si>
  <si>
    <t>Moduł XII: Język obcy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</si>
  <si>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</si>
  <si>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</si>
  <si>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</si>
  <si>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</si>
  <si>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</si>
  <si>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Kod Erasmus</t>
  </si>
  <si>
    <r>
      <t xml:space="preserve"> </t>
    </r>
    <r>
      <rPr>
        <sz val="11"/>
        <color indexed="10"/>
        <rFont val="Times New Roman"/>
        <family val="1"/>
        <charset val="238"/>
      </rPr>
      <t>egzamin</t>
    </r>
  </si>
  <si>
    <t>Moduł II: Nauki podstawowe II</t>
  </si>
  <si>
    <t>Moduł IV:  Przedmioty kierunkowe II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</si>
  <si>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(40 h); Reumatologii (30 h); Neurochirurgii  (30 h);  ChoróbWewnętrznych (30 h); Intensywnej Terapii (20 h);                 Kardiologii (20 h);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</si>
  <si>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 xml:space="preserve">Metody diagnostyczne w sporcie: metody elektrofizjologiczne / Rehabilitacja neurologiczna   </t>
  </si>
  <si>
    <t>Psychologia sportu /  Rehabilitacja osób głuchych i niedosłyszących</t>
  </si>
  <si>
    <t>Metody diagnostyczne w sporcie: metody kinezyterapeutyczne /  Gimnastyka korekcyjna</t>
  </si>
  <si>
    <t xml:space="preserve"> DO WYBORU                </t>
  </si>
  <si>
    <t>Balneologia i fizjoterapia uzdrowiskowa</t>
  </si>
  <si>
    <t xml:space="preserve">Podstawy treningu sportowego / Techniki neuromobilizacyjne    </t>
  </si>
  <si>
    <t>3 egzaminy</t>
  </si>
  <si>
    <t xml:space="preserve">16101 /12600 </t>
  </si>
  <si>
    <t>12900 / 12600</t>
  </si>
  <si>
    <t>8000 / 12900</t>
  </si>
  <si>
    <t xml:space="preserve"> 12900 / 12600 </t>
  </si>
  <si>
    <t>Moduł VII: Przedmioty do wyboru II</t>
  </si>
  <si>
    <t xml:space="preserve">Moduł VIII: Podstawy fizjoterapii klinicznej     </t>
  </si>
  <si>
    <t>Moduł IX:  Fizjoterapia  kliniczna</t>
  </si>
  <si>
    <t>Moduł XIII: Praktyki studenckie</t>
  </si>
  <si>
    <t>Moduł XIV: Seminarium dyplomowe</t>
  </si>
  <si>
    <t>12900 / 12000</t>
  </si>
  <si>
    <t xml:space="preserve"> Fizjoterapia kliniczna w chorobach naczyń obwodowych                          </t>
  </si>
  <si>
    <t>Klinika Medycyny Matczyno-Płodowej, Ginekologii i Neonatologii - prof. dr hab.  
 Mariusz Dubiel</t>
  </si>
  <si>
    <t>K. i K. Rehabilitacji - prof. dr hab. W. Hagner</t>
  </si>
  <si>
    <t>1800-F2-K-1</t>
  </si>
  <si>
    <t>1800-F2-BiFU-1</t>
  </si>
  <si>
    <t>1800-F2-Tm-1</t>
  </si>
  <si>
    <t>1800-F2-ML-1</t>
  </si>
  <si>
    <t>1800-F2-KRiM-1</t>
  </si>
  <si>
    <t>1800-F2-Zo-1</t>
  </si>
  <si>
    <t>1800-F1-FK-1</t>
  </si>
  <si>
    <t>1800-F2-Neu-1</t>
  </si>
  <si>
    <t>1800-F2-OiT-1</t>
  </si>
  <si>
    <t>1800-F2-R-1</t>
  </si>
  <si>
    <t>1800-F2-Ped-1</t>
  </si>
  <si>
    <t>1800-F2-Kar-1</t>
  </si>
  <si>
    <t>1800-F2-Pul-1</t>
  </si>
  <si>
    <t>1800-F2-Chir-1</t>
  </si>
  <si>
    <t>1800-F2-GiP-1</t>
  </si>
  <si>
    <t>1800-F2-IT-1</t>
  </si>
  <si>
    <t>1800-F2-ChMet-1</t>
  </si>
  <si>
    <t>1800-F2-Ger-1</t>
  </si>
  <si>
    <t>1800-f2-Oz-1</t>
  </si>
  <si>
    <t>1800-F2-FWF-1</t>
  </si>
  <si>
    <t>1800-F2-N-1</t>
  </si>
  <si>
    <t>Masaż sportowy / Fizjoterapia uroginekologiczna</t>
  </si>
  <si>
    <t>Z. Terapii Manualnej - dr M. Dzierżanowski</t>
  </si>
  <si>
    <t>K. i Z. Podstaw Kultury Fizycznej - dr A. Lewandowski /Z. Terapii Manualnej - dr M. Dzierżanowski</t>
  </si>
  <si>
    <t>1800-F2-PSK-1</t>
  </si>
  <si>
    <t>1800-F2-PSF-1</t>
  </si>
  <si>
    <t>1800-f2-Oz-1, 1800-F2-ZFAR-1</t>
  </si>
  <si>
    <t>1800-F2-Ps</t>
  </si>
  <si>
    <t>WYDZIAŁ PROWADZĄCY KIERUNEK STUDIÓW: WYDZIAŁ NAUK O ZDROWIU</t>
  </si>
  <si>
    <t>POZIOM KSZTAŁCENIA: I STOPNIA</t>
  </si>
  <si>
    <t>LICZBA SEMESTRÓW: 6</t>
  </si>
  <si>
    <t>LICZBA PUNKTÓW ECTS: 180</t>
  </si>
  <si>
    <t>ROK II</t>
  </si>
  <si>
    <t xml:space="preserve">WYDZIAŁ PROWADZĄCY KIERUNEK STUDIÓW: WYDZIAŁ NAUK O ZDROWIU </t>
  </si>
  <si>
    <t xml:space="preserve"> KIERUNEK: FIZJOTERAPIA</t>
  </si>
  <si>
    <t xml:space="preserve"> POZIOM KSZTAŁCENIA: I STOPNIA</t>
  </si>
  <si>
    <t>ROK III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</si>
  <si>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(30 h); Reumatologii (20 h); ChoróbWewnętrznych (25 h)  Intensywnej Terapii (20 h); Neurochirurgii (25 h); Kardiologii (30 h);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</si>
  <si>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>Antropometria</t>
  </si>
  <si>
    <t>K. i Z. Balneologii i Medycyny Fizykalnej - prof. dr hab. I. Ponikowska</t>
  </si>
  <si>
    <t>Z. Ergonomii i Fizjologii Wysiłku Fizycznego -  dr hab. Paweł Zalewski</t>
  </si>
  <si>
    <t>K. Lingwistyki Stosowanej - dr J. Wiertlewska</t>
  </si>
  <si>
    <t xml:space="preserve"> Z. Psychologii Rehabilitacyjnej  - dr K. Sobieralska - Michalak  /  K. Foniatrii i Audiologii -dr. hab. A. Sinkiewicz</t>
  </si>
  <si>
    <t>NABÓR 2016 2017</t>
  </si>
  <si>
    <t xml:space="preserve">DO WYBORU
 </t>
  </si>
  <si>
    <t xml:space="preserve"> obóz zimowy (wyjazdowy, płatny) /
zimowe formy aktywności ruchowej 
(miejsce realizacji - CM) </t>
  </si>
  <si>
    <t>5 egzaminów</t>
  </si>
  <si>
    <t xml:space="preserve">1 egzamin </t>
  </si>
  <si>
    <t xml:space="preserve"> PROFIL KSZTAŁCENIA: PRAKTYCZNY</t>
  </si>
  <si>
    <t>lektorat</t>
  </si>
  <si>
    <t xml:space="preserve">L </t>
  </si>
  <si>
    <t>LICZBA GODZIN DYDAKTYCZNYCH: 3212</t>
  </si>
  <si>
    <t xml:space="preserve"> LICZBA GODZIN DYDAKTYCZNYCH: 3212</t>
  </si>
  <si>
    <t>FORMA STUDIÓW: NIESTACJONARNE</t>
  </si>
  <si>
    <t>K. i Z. Opieki Paliatywnej - dr hab. M Krajnik, prof. UMK</t>
  </si>
  <si>
    <t>Z. Podstaw Fizjoterapii - dr A. Radzimińska</t>
  </si>
  <si>
    <t xml:space="preserve"> Z. Podstaw Fizjoterapii - dr A. Radzimińska</t>
  </si>
  <si>
    <t>Z. Fizjoterapii Klinicznej - dr I. Bułatowicz</t>
  </si>
  <si>
    <r>
      <rPr>
        <sz val="12"/>
        <color indexed="10"/>
        <rFont val="Times New Roman"/>
        <family val="1"/>
        <charset val="238"/>
      </rPr>
      <t>Z. Podstaw Fizjoterapii - dr A. Radzimińska</t>
    </r>
    <r>
      <rPr>
        <sz val="12"/>
        <rFont val="Times New Roman"/>
        <family val="1"/>
        <charset val="238"/>
      </rPr>
      <t xml:space="preserve"> / Klinika Medycyny Matczyno-Płodowej, Ginekologii i Neonatologii - prof. dr hab.  Mariusz Dubiel</t>
    </r>
  </si>
  <si>
    <t xml:space="preserve"> Z. Podsrtaw Fizjoterapii - dr A. Radzimińska</t>
  </si>
  <si>
    <t>Z.Podstaw Fizjoterapii - dr A. Radzimińska</t>
  </si>
  <si>
    <t>K. i K. Pediatrii, Alergologii i Gastroenterologii – dr hab. A. Krogulska</t>
  </si>
  <si>
    <t>ROK AKADEMICKI 2017 2018</t>
  </si>
  <si>
    <t>Klinika Rematologii i Układowych Chorób Tkanki Łącznej - dr hab. S. Jeka, prof. UMK</t>
  </si>
  <si>
    <t>K. i Z. Laseroterapii i Fizjoterapii - dr hab. J. Fisz, prof. UMK</t>
  </si>
  <si>
    <t xml:space="preserve">K. i K. Rehabilitacji - prof. dr hab. W. Hagner                               Kl. Reumatologii i Układowych Chorób Tkanki Łącznej - dr hab. S. Jeka, prof UMK                                            K. i K. Geriatrii - prof. dr hab. K. Kędziora - Kornatowska                                                           Z. Pielęgniarstwa w Intensywnej Opiece Medycznej - dr A. Grabowska - Gaweł                K. i K. Neurochirurgii - dr hab. M. Śniegocki                                              K. i K. Rehabilitacji - dr A. Krakowska        </t>
  </si>
  <si>
    <t>ROK AKADEMICKI 2018 2019</t>
  </si>
  <si>
    <t>Katedra Chorób Naczyń i Chorób Wewnętrznych,  - dr n. med. J. Budzyński, prof. UMK</t>
  </si>
  <si>
    <r>
      <rPr>
        <sz val="12"/>
        <color indexed="10"/>
        <rFont val="Times New Roman"/>
        <family val="1"/>
        <charset val="238"/>
      </rPr>
      <t>Z. Podstaw Fizjoterapii - dr A. Radzimińska</t>
    </r>
    <r>
      <rPr>
        <sz val="12"/>
        <rFont val="Times New Roman"/>
        <family val="1"/>
        <charset val="238"/>
      </rPr>
      <t xml:space="preserve">  /K. i K. Rehabilitacji- prof. dr hab. W. Hagner   </t>
    </r>
  </si>
  <si>
    <t>K. i Z. Neuropsychologii Klinicznej - prof. dr hab. A. Borkowska /  K. i K. Rehabilitacji - prof. dr hab. W Hagner</t>
  </si>
  <si>
    <t>K. Neuropsychologii Klinicznej - prof. dr hab. A. Borkowska</t>
  </si>
  <si>
    <t>1014 / 915</t>
  </si>
  <si>
    <t>310/915</t>
  </si>
  <si>
    <t>Kod ISCED</t>
  </si>
  <si>
    <t>1800-F3-FKNiNR-N1</t>
  </si>
  <si>
    <t>1800-F3-FKwPs-N1</t>
  </si>
  <si>
    <t>1800-F3-FKwCHir-N1</t>
  </si>
  <si>
    <t>1800-F3-FKwPe-N1</t>
  </si>
  <si>
    <t>1800-F3-FKwCHNO-N1</t>
  </si>
  <si>
    <t>1800-F3-FKwOT-N1</t>
  </si>
  <si>
    <t>1800-F3-FKR-N1</t>
  </si>
  <si>
    <t>1800-F3-FKwN-N1</t>
  </si>
  <si>
    <t>1800-F3-FKK-N1</t>
  </si>
  <si>
    <t>1800-F3-FKG-N1</t>
  </si>
  <si>
    <t>1800-F3-FKPul-N1</t>
  </si>
  <si>
    <t>1800-F2-PWPrKK-N1</t>
  </si>
  <si>
    <t>1800-F2-PWPrF - N1</t>
  </si>
  <si>
    <t>1800-F3-Ps - N1</t>
  </si>
  <si>
    <t>1800-F1-Sm-N1</t>
  </si>
  <si>
    <t xml:space="preserve">K. i K. Rehabilitacji - prof. dr hab. W. Hagner                               Kl. Reumatologii i Układowych Chorób Tkanki Łącznej - dr hab. S. Jeka, prof UMK     
Z. Neurotraumatologii - dr hab. M. Śniegocki                                         K. i K. Geriatrii - prof. dr hab. K. Kędziora - Kornatowska                                                           Z. Pielęgniarstwa w Intensywnej Opiece Medycznej - dr A. Grabowska - Gaweł                                                                K. i K. Rehabilitacji - dr A. Krakowska        </t>
  </si>
  <si>
    <t>K. i K. Rehabilitacji - prof. dr hab. W. Hagner , dr I. Szymkuć - Bukowska</t>
  </si>
  <si>
    <r>
      <t>Moduł XV: Wykłady ogólnouniwersyteckie / wykład kursowy :</t>
    </r>
    <r>
      <rPr>
        <b/>
        <sz val="12"/>
        <color indexed="10"/>
        <rFont val="Times New Roman"/>
        <family val="1"/>
        <charset val="238"/>
      </rPr>
      <t xml:space="preserve"> Rehabilitacja w chorobach dziecięcych (III sem.), Nowe trendy w reghabilitacji skolioz (IV sem.)</t>
    </r>
  </si>
  <si>
    <t>PROFIL KSZTAŁCENIA: OGÓLNOAKADEMICKI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</si>
</sst>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/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4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left" vertical="center" wrapText="1"/>
    </xf>
    <xf numFmtId="0" fontId="15" fillId="0" borderId="14" xfId="0" applyNumberFormat="1" applyFont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13" fillId="0" borderId="18" xfId="0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9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left" vertical="center" wrapText="1" shrinkToFit="1"/>
    </xf>
    <xf numFmtId="0" fontId="3" fillId="0" borderId="30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6" borderId="13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6" borderId="1" xfId="0" applyNumberFormat="1" applyFont="1" applyFill="1" applyBorder="1" applyAlignment="1">
      <alignment horizontal="center" vertical="center"/>
    </xf>
    <xf numFmtId="0" fontId="5" fillId="9" borderId="13" xfId="0" applyNumberFormat="1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3" fillId="10" borderId="13" xfId="0" applyNumberFormat="1" applyFont="1" applyFill="1" applyBorder="1" applyAlignment="1">
      <alignment horizontal="center" vertical="center"/>
    </xf>
    <xf numFmtId="0" fontId="3" fillId="10" borderId="12" xfId="0" applyNumberFormat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vertical="center" wrapText="1"/>
    </xf>
    <xf numFmtId="0" fontId="5" fillId="12" borderId="13" xfId="0" applyFont="1" applyFill="1" applyBorder="1" applyAlignment="1">
      <alignment horizontal="left" vertical="center" wrapText="1" shrinkToFit="1"/>
    </xf>
    <xf numFmtId="0" fontId="5" fillId="11" borderId="13" xfId="0" applyFont="1" applyFill="1" applyBorder="1" applyAlignment="1">
      <alignment horizontal="left" vertical="center" wrapText="1" shrinkToFit="1"/>
    </xf>
    <xf numFmtId="0" fontId="5" fillId="11" borderId="1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left" vertical="center" wrapText="1"/>
    </xf>
    <xf numFmtId="0" fontId="9" fillId="7" borderId="25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/>
    </xf>
    <xf numFmtId="0" fontId="8" fillId="8" borderId="13" xfId="0" applyFont="1" applyFill="1" applyBorder="1"/>
    <xf numFmtId="0" fontId="3" fillId="8" borderId="13" xfId="0" applyFont="1" applyFill="1" applyBorder="1"/>
    <xf numFmtId="0" fontId="4" fillId="8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3" fillId="13" borderId="35" xfId="0" applyFont="1" applyFill="1" applyBorder="1" applyAlignment="1">
      <alignment horizontal="left" vertical="center" wrapText="1"/>
    </xf>
    <xf numFmtId="0" fontId="3" fillId="13" borderId="8" xfId="0" applyFont="1" applyFill="1" applyBorder="1" applyAlignment="1">
      <alignment horizontal="left" vertical="center" wrapText="1"/>
    </xf>
    <xf numFmtId="0" fontId="3" fillId="13" borderId="38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left" wrapText="1"/>
    </xf>
    <xf numFmtId="0" fontId="21" fillId="0" borderId="13" xfId="0" applyFont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vertical="center"/>
    </xf>
    <xf numFmtId="0" fontId="5" fillId="14" borderId="29" xfId="0" applyNumberFormat="1" applyFont="1" applyFill="1" applyBorder="1" applyAlignment="1">
      <alignment horizontal="center" vertical="center"/>
    </xf>
    <xf numFmtId="0" fontId="5" fillId="14" borderId="15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27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7" borderId="3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180" wrapText="1"/>
    </xf>
    <xf numFmtId="0" fontId="6" fillId="0" borderId="1" xfId="0" applyFont="1" applyBorder="1" applyAlignment="1">
      <alignment horizontal="center" vertical="center" textRotation="180" wrapText="1"/>
    </xf>
    <xf numFmtId="0" fontId="5" fillId="0" borderId="15" xfId="0" applyNumberFormat="1" applyFont="1" applyBorder="1" applyAlignment="1">
      <alignment horizontal="center" vertical="center"/>
    </xf>
    <xf numFmtId="0" fontId="5" fillId="14" borderId="13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14" borderId="1" xfId="0" applyFont="1" applyFill="1" applyBorder="1" applyAlignment="1">
      <alignment vertical="center" wrapText="1"/>
    </xf>
    <xf numFmtId="0" fontId="3" fillId="8" borderId="13" xfId="0" applyFont="1" applyFill="1" applyBorder="1"/>
    <xf numFmtId="0" fontId="8" fillId="8" borderId="17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6" fontId="4" fillId="0" borderId="1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49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7" borderId="50" xfId="0" applyFont="1" applyFill="1" applyBorder="1" applyAlignment="1">
      <alignment horizontal="left" vertical="center" wrapText="1"/>
    </xf>
    <xf numFmtId="0" fontId="3" fillId="7" borderId="49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5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textRotation="180"/>
    </xf>
    <xf numFmtId="0" fontId="3" fillId="2" borderId="9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/>
    </xf>
    <xf numFmtId="0" fontId="3" fillId="7" borderId="22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4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42" xfId="0" applyNumberFormat="1" applyFont="1" applyBorder="1" applyAlignment="1">
      <alignment horizontal="left" vertical="center" wrapText="1"/>
    </xf>
    <xf numFmtId="49" fontId="5" fillId="0" borderId="28" xfId="0" applyNumberFormat="1" applyFont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49" fontId="3" fillId="7" borderId="15" xfId="0" applyNumberFormat="1" applyFont="1" applyFill="1" applyBorder="1" applyAlignment="1">
      <alignment horizontal="left" vertical="center" wrapText="1"/>
    </xf>
    <xf numFmtId="49" fontId="3" fillId="7" borderId="14" xfId="0" applyNumberFormat="1" applyFont="1" applyFill="1" applyBorder="1" applyAlignment="1">
      <alignment horizontal="left" vertical="center" wrapText="1"/>
    </xf>
    <xf numFmtId="49" fontId="3" fillId="7" borderId="6" xfId="0" applyNumberFormat="1" applyFont="1" applyFill="1" applyBorder="1" applyAlignment="1">
      <alignment horizontal="left" vertical="center" wrapText="1"/>
    </xf>
    <xf numFmtId="0" fontId="3" fillId="8" borderId="1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left" vertical="center" wrapText="1"/>
    </xf>
    <xf numFmtId="0" fontId="3" fillId="13" borderId="3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5" fillId="8" borderId="42" xfId="0" applyNumberFormat="1" applyFont="1" applyFill="1" applyBorder="1" applyAlignment="1">
      <alignment horizontal="center" vertical="center"/>
    </xf>
    <xf numFmtId="0" fontId="15" fillId="8" borderId="27" xfId="0" applyNumberFormat="1" applyFont="1" applyFill="1" applyBorder="1" applyAlignment="1">
      <alignment horizontal="center" vertical="center"/>
    </xf>
    <xf numFmtId="0" fontId="15" fillId="8" borderId="28" xfId="0" applyNumberFormat="1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5" fillId="8" borderId="42" xfId="0" applyFont="1" applyFill="1" applyBorder="1" applyAlignment="1">
      <alignment horizontal="center" vertical="center" wrapText="1" shrinkToFit="1"/>
    </xf>
    <xf numFmtId="0" fontId="5" fillId="8" borderId="27" xfId="0" applyFont="1" applyFill="1" applyBorder="1" applyAlignment="1">
      <alignment horizontal="center" vertical="center" wrapText="1" shrinkToFit="1"/>
    </xf>
    <xf numFmtId="0" fontId="5" fillId="8" borderId="28" xfId="0" applyFont="1" applyFill="1" applyBorder="1" applyAlignment="1">
      <alignment horizontal="center" vertical="center" wrapText="1" shrinkToFit="1"/>
    </xf>
    <xf numFmtId="0" fontId="15" fillId="0" borderId="15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0" fontId="3" fillId="13" borderId="35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textRotation="90" wrapText="1"/>
    </xf>
    <xf numFmtId="0" fontId="9" fillId="8" borderId="22" xfId="0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5" borderId="42" xfId="0" applyNumberFormat="1" applyFont="1" applyFill="1" applyBorder="1" applyAlignment="1">
      <alignment horizontal="center" vertical="center" textRotation="91" wrapText="1"/>
    </xf>
    <xf numFmtId="0" fontId="15" fillId="5" borderId="27" xfId="0" applyNumberFormat="1" applyFont="1" applyFill="1" applyBorder="1" applyAlignment="1">
      <alignment horizontal="center" vertical="center" textRotation="91" wrapText="1"/>
    </xf>
    <xf numFmtId="0" fontId="15" fillId="5" borderId="28" xfId="0" applyNumberFormat="1" applyFont="1" applyFill="1" applyBorder="1" applyAlignment="1">
      <alignment horizontal="center" vertical="center" textRotation="91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3" fillId="8" borderId="13" xfId="0" applyFont="1" applyFill="1" applyBorder="1"/>
    <xf numFmtId="0" fontId="9" fillId="0" borderId="13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/>
    </xf>
    <xf numFmtId="0" fontId="8" fillId="8" borderId="13" xfId="0" applyFont="1" applyFill="1" applyBorder="1"/>
    <xf numFmtId="0" fontId="3" fillId="7" borderId="37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/>
    </xf>
    <xf numFmtId="0" fontId="15" fillId="0" borderId="55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tabSelected="1" zoomScale="73" zoomScaleNormal="73" workbookViewId="0">
      <selection activeCell="A5" sqref="A5:F5"/>
    </sheetView>
  </sheetViews>
  <sheetFormatPr defaultColWidth="5.6640625" defaultRowHeight="13.2"/>
  <cols>
    <col min="1" max="1" width="5.6640625" style="1" customWidth="1"/>
    <col min="2" max="2" width="15.6640625" style="1" customWidth="1"/>
    <col min="3" max="3" width="10.6640625" style="1" customWidth="1"/>
    <col min="4" max="4" width="24.33203125" style="1" customWidth="1"/>
    <col min="5" max="5" width="18.6640625" style="1" customWidth="1"/>
    <col min="6" max="6" width="55" style="2" customWidth="1"/>
    <col min="7" max="7" width="45.6640625" style="1" customWidth="1"/>
    <col min="8" max="8" width="6.6640625" style="1" customWidth="1"/>
    <col min="9" max="21" width="5.6640625" style="1" customWidth="1"/>
    <col min="22" max="22" width="17.88671875" style="1" customWidth="1"/>
    <col min="23" max="23" width="17.33203125" style="1" customWidth="1"/>
    <col min="24" max="16384" width="5.6640625" style="1"/>
  </cols>
  <sheetData>
    <row r="1" spans="1:23" s="3" customFormat="1" ht="17.399999999999999">
      <c r="A1" s="279" t="s">
        <v>168</v>
      </c>
      <c r="B1" s="279"/>
      <c r="C1" s="279"/>
      <c r="D1" s="279"/>
      <c r="E1" s="279"/>
      <c r="F1" s="279"/>
      <c r="G1" s="184" t="s">
        <v>0</v>
      </c>
    </row>
    <row r="2" spans="1:23" s="3" customFormat="1" ht="15.6">
      <c r="A2" s="279"/>
      <c r="B2" s="279"/>
      <c r="C2" s="279"/>
      <c r="D2" s="279"/>
      <c r="E2" s="279"/>
      <c r="F2" s="279"/>
      <c r="G2" s="185" t="s">
        <v>183</v>
      </c>
    </row>
    <row r="3" spans="1:23" s="3" customFormat="1" ht="15.6">
      <c r="A3" s="264" t="s">
        <v>1</v>
      </c>
      <c r="B3" s="264"/>
      <c r="C3" s="264"/>
      <c r="D3" s="264"/>
      <c r="E3" s="264"/>
      <c r="F3" s="264"/>
      <c r="G3" s="185" t="s">
        <v>202</v>
      </c>
    </row>
    <row r="4" spans="1:23" s="3" customFormat="1" ht="15.6">
      <c r="A4" s="264" t="s">
        <v>169</v>
      </c>
      <c r="B4" s="264"/>
      <c r="C4" s="264"/>
      <c r="D4" s="264"/>
      <c r="E4" s="264"/>
      <c r="F4" s="264"/>
      <c r="T4" s="51"/>
      <c r="U4" s="51"/>
    </row>
    <row r="5" spans="1:23" s="3" customFormat="1" ht="15.6">
      <c r="A5" s="264" t="s">
        <v>232</v>
      </c>
      <c r="B5" s="264"/>
      <c r="C5" s="264"/>
      <c r="D5" s="264"/>
      <c r="E5" s="264"/>
      <c r="F5" s="264"/>
    </row>
    <row r="6" spans="1:23" s="3" customFormat="1" ht="15.6">
      <c r="A6" s="264" t="s">
        <v>193</v>
      </c>
      <c r="B6" s="264"/>
      <c r="C6" s="264"/>
      <c r="D6" s="264"/>
      <c r="E6" s="264"/>
      <c r="F6" s="264"/>
    </row>
    <row r="7" spans="1:23" s="3" customFormat="1" ht="15.6">
      <c r="A7" s="264" t="s">
        <v>170</v>
      </c>
      <c r="B7" s="264"/>
      <c r="C7" s="264"/>
      <c r="D7" s="264"/>
      <c r="E7" s="264"/>
      <c r="F7" s="264"/>
    </row>
    <row r="8" spans="1:23" s="3" customFormat="1" ht="15.6">
      <c r="A8" s="264" t="s">
        <v>171</v>
      </c>
      <c r="B8" s="264"/>
      <c r="C8" s="264"/>
      <c r="D8" s="264"/>
      <c r="E8" s="264"/>
      <c r="F8" s="264"/>
    </row>
    <row r="9" spans="1:23" ht="17.399999999999999">
      <c r="A9" s="264" t="s">
        <v>191</v>
      </c>
      <c r="B9" s="264"/>
      <c r="C9" s="264"/>
      <c r="D9" s="264"/>
      <c r="E9" s="264"/>
      <c r="F9" s="264"/>
      <c r="G9" s="184" t="s">
        <v>172</v>
      </c>
      <c r="H9" s="229" t="s">
        <v>30</v>
      </c>
      <c r="I9" s="229"/>
    </row>
    <row r="10" spans="1:23" ht="45" customHeight="1">
      <c r="A10" s="265" t="s">
        <v>2</v>
      </c>
      <c r="B10" s="234" t="s">
        <v>115</v>
      </c>
      <c r="C10" s="239" t="s">
        <v>213</v>
      </c>
      <c r="D10" s="242" t="s">
        <v>22</v>
      </c>
      <c r="E10" s="257" t="s">
        <v>3</v>
      </c>
      <c r="F10" s="258"/>
      <c r="G10" s="232" t="s">
        <v>4</v>
      </c>
      <c r="H10" s="256" t="s">
        <v>5</v>
      </c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2" t="s">
        <v>6</v>
      </c>
      <c r="U10" s="245" t="s">
        <v>7</v>
      </c>
      <c r="V10" s="254" t="s">
        <v>8</v>
      </c>
      <c r="W10" s="255"/>
    </row>
    <row r="11" spans="1:23" ht="15" customHeight="1">
      <c r="A11" s="265"/>
      <c r="B11" s="235"/>
      <c r="C11" s="240"/>
      <c r="D11" s="243"/>
      <c r="E11" s="259"/>
      <c r="F11" s="260"/>
      <c r="G11" s="233"/>
      <c r="H11" s="247" t="s">
        <v>57</v>
      </c>
      <c r="I11" s="247"/>
      <c r="J11" s="247"/>
      <c r="K11" s="247"/>
      <c r="L11" s="247"/>
      <c r="M11" s="247"/>
      <c r="N11" s="247" t="s">
        <v>58</v>
      </c>
      <c r="O11" s="247"/>
      <c r="P11" s="247"/>
      <c r="Q11" s="247"/>
      <c r="R11" s="247"/>
      <c r="S11" s="247"/>
      <c r="T11" s="253"/>
      <c r="U11" s="246"/>
      <c r="V11" s="254"/>
      <c r="W11" s="255"/>
    </row>
    <row r="12" spans="1:23" ht="57.75" customHeight="1">
      <c r="A12" s="265"/>
      <c r="B12" s="235"/>
      <c r="C12" s="240"/>
      <c r="D12" s="243"/>
      <c r="E12" s="259"/>
      <c r="F12" s="260"/>
      <c r="G12" s="233"/>
      <c r="H12" s="4" t="s">
        <v>11</v>
      </c>
      <c r="I12" s="6" t="s">
        <v>12</v>
      </c>
      <c r="J12" s="6" t="s">
        <v>13</v>
      </c>
      <c r="K12" s="6" t="s">
        <v>14</v>
      </c>
      <c r="L12" s="6" t="s">
        <v>189</v>
      </c>
      <c r="M12" s="207" t="s">
        <v>15</v>
      </c>
      <c r="N12" s="4" t="s">
        <v>11</v>
      </c>
      <c r="O12" s="6" t="s">
        <v>12</v>
      </c>
      <c r="P12" s="6" t="s">
        <v>13</v>
      </c>
      <c r="Q12" s="8" t="s">
        <v>14</v>
      </c>
      <c r="R12" s="8" t="s">
        <v>189</v>
      </c>
      <c r="S12" s="208" t="s">
        <v>15</v>
      </c>
      <c r="T12" s="253"/>
      <c r="U12" s="246"/>
      <c r="V12" s="254"/>
      <c r="W12" s="255"/>
    </row>
    <row r="13" spans="1:23" ht="15.6">
      <c r="A13" s="265"/>
      <c r="B13" s="236"/>
      <c r="C13" s="241"/>
      <c r="D13" s="244"/>
      <c r="E13" s="261"/>
      <c r="F13" s="262"/>
      <c r="G13" s="233"/>
      <c r="H13" s="9" t="s">
        <v>16</v>
      </c>
      <c r="I13" s="5" t="s">
        <v>17</v>
      </c>
      <c r="J13" s="5" t="s">
        <v>18</v>
      </c>
      <c r="K13" s="5" t="s">
        <v>19</v>
      </c>
      <c r="L13" s="5" t="s">
        <v>190</v>
      </c>
      <c r="M13" s="5" t="s">
        <v>20</v>
      </c>
      <c r="N13" s="9" t="s">
        <v>16</v>
      </c>
      <c r="O13" s="10" t="s">
        <v>17</v>
      </c>
      <c r="P13" s="10" t="s">
        <v>18</v>
      </c>
      <c r="Q13" s="10" t="s">
        <v>19</v>
      </c>
      <c r="R13" s="10" t="s">
        <v>190</v>
      </c>
      <c r="S13" s="10" t="s">
        <v>20</v>
      </c>
      <c r="T13" s="9" t="s">
        <v>21</v>
      </c>
      <c r="U13" s="50" t="s">
        <v>16</v>
      </c>
      <c r="V13" s="49" t="s">
        <v>9</v>
      </c>
      <c r="W13" s="12" t="s">
        <v>10</v>
      </c>
    </row>
    <row r="14" spans="1:23" ht="30" customHeight="1">
      <c r="A14" s="158"/>
      <c r="B14" s="159"/>
      <c r="C14" s="214"/>
      <c r="D14" s="160"/>
      <c r="E14" s="230" t="s">
        <v>117</v>
      </c>
      <c r="F14" s="231"/>
      <c r="G14" s="161"/>
      <c r="H14" s="162"/>
      <c r="I14" s="162"/>
      <c r="J14" s="162"/>
      <c r="K14" s="163"/>
      <c r="L14" s="206"/>
      <c r="M14" s="163"/>
      <c r="N14" s="163"/>
      <c r="O14" s="163"/>
      <c r="P14" s="163"/>
      <c r="Q14" s="163"/>
      <c r="R14" s="162"/>
      <c r="S14" s="163"/>
      <c r="T14" s="162"/>
      <c r="U14" s="164"/>
      <c r="V14" s="163"/>
      <c r="W14" s="165"/>
    </row>
    <row r="15" spans="1:23" ht="31.2">
      <c r="A15" s="48" t="s">
        <v>23</v>
      </c>
      <c r="B15" s="75">
        <v>12000</v>
      </c>
      <c r="C15" s="220">
        <v>519</v>
      </c>
      <c r="D15" s="46" t="s">
        <v>160</v>
      </c>
      <c r="E15" s="267" t="s">
        <v>106</v>
      </c>
      <c r="F15" s="268"/>
      <c r="G15" s="127" t="s">
        <v>210</v>
      </c>
      <c r="H15" s="129"/>
      <c r="I15" s="130"/>
      <c r="J15" s="130"/>
      <c r="K15" s="128"/>
      <c r="L15" s="128"/>
      <c r="M15" s="128"/>
      <c r="N15" s="45">
        <v>1.5</v>
      </c>
      <c r="O15" s="125">
        <v>15</v>
      </c>
      <c r="P15" s="44" t="s">
        <v>30</v>
      </c>
      <c r="Q15" s="209">
        <v>15</v>
      </c>
      <c r="R15" s="87"/>
      <c r="S15" s="126"/>
      <c r="T15" s="147">
        <v>30</v>
      </c>
      <c r="U15" s="17" t="s">
        <v>24</v>
      </c>
      <c r="V15" s="67"/>
      <c r="W15" s="68" t="s">
        <v>28</v>
      </c>
    </row>
    <row r="16" spans="1:23" ht="31.2">
      <c r="A16" s="76" t="s">
        <v>27</v>
      </c>
      <c r="B16" s="75">
        <v>12000</v>
      </c>
      <c r="C16" s="220">
        <v>519</v>
      </c>
      <c r="D16" s="43" t="s">
        <v>159</v>
      </c>
      <c r="E16" s="227" t="s">
        <v>107</v>
      </c>
      <c r="F16" s="228"/>
      <c r="G16" s="195" t="s">
        <v>180</v>
      </c>
      <c r="H16" s="129"/>
      <c r="I16" s="130"/>
      <c r="J16" s="130"/>
      <c r="K16" s="131"/>
      <c r="L16" s="130"/>
      <c r="M16" s="130"/>
      <c r="N16" s="132">
        <v>3</v>
      </c>
      <c r="O16" s="200">
        <v>20</v>
      </c>
      <c r="P16" s="44" t="s">
        <v>30</v>
      </c>
      <c r="Q16" s="201">
        <v>35</v>
      </c>
      <c r="R16" s="210"/>
      <c r="S16" s="133"/>
      <c r="T16" s="199">
        <v>55</v>
      </c>
      <c r="U16" s="106" t="s">
        <v>24</v>
      </c>
      <c r="V16" s="107"/>
      <c r="W16" s="196" t="s">
        <v>26</v>
      </c>
    </row>
    <row r="17" spans="1:27" ht="24.9" customHeight="1">
      <c r="A17" s="150" t="s">
        <v>30</v>
      </c>
      <c r="B17" s="150"/>
      <c r="C17" s="216"/>
      <c r="D17" s="151"/>
      <c r="E17" s="248" t="s">
        <v>118</v>
      </c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50"/>
      <c r="X17" s="32"/>
    </row>
    <row r="18" spans="1:27" ht="15.6">
      <c r="A18" s="15" t="s">
        <v>29</v>
      </c>
      <c r="B18" s="57">
        <v>12600</v>
      </c>
      <c r="C18" s="221">
        <v>915</v>
      </c>
      <c r="D18" s="120" t="s">
        <v>140</v>
      </c>
      <c r="E18" s="266" t="s">
        <v>59</v>
      </c>
      <c r="F18" s="266"/>
      <c r="G18" s="36" t="s">
        <v>196</v>
      </c>
      <c r="H18" s="54">
        <v>3</v>
      </c>
      <c r="I18" s="14">
        <v>10</v>
      </c>
      <c r="J18" s="14"/>
      <c r="K18" s="14">
        <v>60</v>
      </c>
      <c r="L18" s="14"/>
      <c r="M18" s="14"/>
      <c r="N18" s="54">
        <v>3</v>
      </c>
      <c r="O18" s="14">
        <v>10</v>
      </c>
      <c r="P18" s="14"/>
      <c r="Q18" s="14">
        <v>60</v>
      </c>
      <c r="R18" s="14"/>
      <c r="S18" s="14"/>
      <c r="T18" s="45">
        <v>140</v>
      </c>
      <c r="U18" s="11" t="s">
        <v>24</v>
      </c>
      <c r="V18" s="47" t="s">
        <v>25</v>
      </c>
      <c r="W18" s="61" t="s">
        <v>116</v>
      </c>
      <c r="Y18" s="1" t="s">
        <v>30</v>
      </c>
      <c r="AA18" s="23"/>
    </row>
    <row r="19" spans="1:27" ht="31.2">
      <c r="A19" s="15" t="s">
        <v>31</v>
      </c>
      <c r="B19" s="57">
        <v>12600</v>
      </c>
      <c r="C19" s="221">
        <v>915</v>
      </c>
      <c r="D19" s="121" t="s">
        <v>146</v>
      </c>
      <c r="E19" s="266" t="s">
        <v>60</v>
      </c>
      <c r="F19" s="266"/>
      <c r="G19" s="37" t="s">
        <v>105</v>
      </c>
      <c r="H19" s="54">
        <v>3</v>
      </c>
      <c r="I19" s="125">
        <v>15</v>
      </c>
      <c r="J19" s="14"/>
      <c r="K19" s="14">
        <v>60</v>
      </c>
      <c r="L19" s="14"/>
      <c r="M19" s="14"/>
      <c r="N19" s="54" t="s">
        <v>30</v>
      </c>
      <c r="O19" s="14" t="s">
        <v>30</v>
      </c>
      <c r="P19" s="14"/>
      <c r="Q19" s="44" t="s">
        <v>30</v>
      </c>
      <c r="R19" s="44"/>
      <c r="S19" s="14"/>
      <c r="T19" s="45">
        <v>75</v>
      </c>
      <c r="U19" s="11" t="s">
        <v>24</v>
      </c>
      <c r="V19" s="62" t="s">
        <v>97</v>
      </c>
      <c r="W19" s="62" t="s">
        <v>30</v>
      </c>
      <c r="Y19" s="1" t="s">
        <v>30</v>
      </c>
    </row>
    <row r="20" spans="1:27" ht="31.2">
      <c r="A20" s="15" t="s">
        <v>32</v>
      </c>
      <c r="B20" s="57">
        <v>12600</v>
      </c>
      <c r="C20" s="221">
        <v>915</v>
      </c>
      <c r="D20" s="120" t="s">
        <v>141</v>
      </c>
      <c r="E20" s="251" t="s">
        <v>124</v>
      </c>
      <c r="F20" s="238"/>
      <c r="G20" s="37" t="s">
        <v>105</v>
      </c>
      <c r="H20" s="54"/>
      <c r="I20" s="14"/>
      <c r="J20" s="14"/>
      <c r="K20" s="44"/>
      <c r="L20" s="44"/>
      <c r="M20" s="14"/>
      <c r="N20" s="54">
        <v>3</v>
      </c>
      <c r="O20" s="125">
        <v>15</v>
      </c>
      <c r="P20" s="14"/>
      <c r="Q20" s="44">
        <v>55</v>
      </c>
      <c r="R20" s="44"/>
      <c r="S20" s="14"/>
      <c r="T20" s="45">
        <v>70</v>
      </c>
      <c r="U20" s="11" t="s">
        <v>24</v>
      </c>
      <c r="V20" s="62"/>
      <c r="W20" s="63" t="s">
        <v>28</v>
      </c>
    </row>
    <row r="21" spans="1:27" ht="15.6">
      <c r="A21" s="15" t="s">
        <v>34</v>
      </c>
      <c r="B21" s="57">
        <v>12600</v>
      </c>
      <c r="C21" s="221">
        <v>915</v>
      </c>
      <c r="D21" s="1" t="s">
        <v>142</v>
      </c>
      <c r="E21" s="266" t="s">
        <v>61</v>
      </c>
      <c r="F21" s="266"/>
      <c r="G21" s="36" t="s">
        <v>162</v>
      </c>
      <c r="H21" s="11">
        <v>3</v>
      </c>
      <c r="I21" s="14">
        <v>10</v>
      </c>
      <c r="J21" s="14"/>
      <c r="K21" s="14">
        <v>35</v>
      </c>
      <c r="L21" s="14"/>
      <c r="M21" s="14"/>
      <c r="N21" s="18"/>
      <c r="O21" s="14"/>
      <c r="P21" s="14"/>
      <c r="Q21" s="14"/>
      <c r="R21" s="14"/>
      <c r="S21" s="14"/>
      <c r="T21" s="11">
        <v>45</v>
      </c>
      <c r="U21" s="11" t="s">
        <v>24</v>
      </c>
      <c r="V21" s="62" t="s">
        <v>97</v>
      </c>
      <c r="W21" s="13" t="s">
        <v>30</v>
      </c>
      <c r="Y21" s="1" t="s">
        <v>30</v>
      </c>
    </row>
    <row r="22" spans="1:27" ht="15.6">
      <c r="A22" s="15" t="s">
        <v>35</v>
      </c>
      <c r="B22" s="57">
        <v>12600</v>
      </c>
      <c r="C22" s="221">
        <v>915</v>
      </c>
      <c r="D22" s="120" t="s">
        <v>143</v>
      </c>
      <c r="E22" s="266" t="s">
        <v>62</v>
      </c>
      <c r="F22" s="266"/>
      <c r="G22" s="35" t="s">
        <v>195</v>
      </c>
      <c r="H22" s="11">
        <v>3</v>
      </c>
      <c r="I22" s="14">
        <v>10</v>
      </c>
      <c r="J22" s="14"/>
      <c r="K22" s="202">
        <v>60</v>
      </c>
      <c r="L22" s="202"/>
      <c r="M22" s="14"/>
      <c r="N22" s="18"/>
      <c r="O22" s="14"/>
      <c r="P22" s="14"/>
      <c r="Q22" s="14"/>
      <c r="R22" s="14"/>
      <c r="S22" s="14"/>
      <c r="T22" s="145">
        <v>70</v>
      </c>
      <c r="U22" s="11" t="s">
        <v>24</v>
      </c>
      <c r="V22" s="60" t="s">
        <v>26</v>
      </c>
      <c r="W22" s="60"/>
      <c r="Y22" s="1" t="s">
        <v>30</v>
      </c>
    </row>
    <row r="23" spans="1:27" ht="31.2">
      <c r="A23" s="15" t="s">
        <v>37</v>
      </c>
      <c r="B23" s="58">
        <v>12900</v>
      </c>
      <c r="C23" s="220">
        <v>519</v>
      </c>
      <c r="D23" s="120"/>
      <c r="E23" s="237" t="s">
        <v>178</v>
      </c>
      <c r="F23" s="238"/>
      <c r="G23" s="16" t="s">
        <v>53</v>
      </c>
      <c r="H23" s="11">
        <v>1.5</v>
      </c>
      <c r="I23" s="14">
        <v>5</v>
      </c>
      <c r="J23" s="14"/>
      <c r="K23" s="44">
        <v>15</v>
      </c>
      <c r="L23" s="44"/>
      <c r="M23" s="14"/>
      <c r="N23" s="18"/>
      <c r="O23" s="14"/>
      <c r="P23" s="14"/>
      <c r="Q23" s="14"/>
      <c r="R23" s="14"/>
      <c r="S23" s="14"/>
      <c r="T23" s="45">
        <v>20</v>
      </c>
      <c r="U23" s="11" t="s">
        <v>24</v>
      </c>
      <c r="V23" s="47" t="s">
        <v>28</v>
      </c>
      <c r="W23" s="60"/>
    </row>
    <row r="24" spans="1:27" ht="31.2">
      <c r="A24" s="15" t="s">
        <v>38</v>
      </c>
      <c r="B24" s="58">
        <v>16100</v>
      </c>
      <c r="C24" s="221">
        <v>1014</v>
      </c>
      <c r="D24" s="56" t="s">
        <v>144</v>
      </c>
      <c r="E24" s="226" t="s">
        <v>63</v>
      </c>
      <c r="F24" s="226"/>
      <c r="G24" s="16" t="s">
        <v>53</v>
      </c>
      <c r="H24" s="11">
        <v>1.5</v>
      </c>
      <c r="I24" s="14">
        <v>10</v>
      </c>
      <c r="J24" s="14"/>
      <c r="K24" s="14">
        <v>30</v>
      </c>
      <c r="L24" s="14"/>
      <c r="M24" s="14"/>
      <c r="N24" s="11">
        <v>1.5</v>
      </c>
      <c r="O24" s="14">
        <v>10</v>
      </c>
      <c r="P24" s="14"/>
      <c r="Q24" s="14">
        <v>30</v>
      </c>
      <c r="R24" s="14"/>
      <c r="S24" s="14"/>
      <c r="T24" s="45">
        <v>80</v>
      </c>
      <c r="U24" s="11" t="s">
        <v>24</v>
      </c>
      <c r="V24" s="47" t="s">
        <v>25</v>
      </c>
      <c r="W24" s="60" t="s">
        <v>26</v>
      </c>
    </row>
    <row r="25" spans="1:27" ht="15.6">
      <c r="A25" s="15" t="s">
        <v>39</v>
      </c>
      <c r="B25" s="58">
        <v>12900</v>
      </c>
      <c r="C25" s="221">
        <v>915</v>
      </c>
      <c r="D25" s="120" t="s">
        <v>145</v>
      </c>
      <c r="E25" s="266" t="s">
        <v>64</v>
      </c>
      <c r="F25" s="266"/>
      <c r="G25" s="35" t="s">
        <v>139</v>
      </c>
      <c r="H25" s="45" t="s">
        <v>30</v>
      </c>
      <c r="I25" s="14" t="s">
        <v>30</v>
      </c>
      <c r="J25" s="14" t="s">
        <v>30</v>
      </c>
      <c r="K25" s="14"/>
      <c r="L25" s="14"/>
      <c r="M25" s="14"/>
      <c r="N25" s="149">
        <v>1</v>
      </c>
      <c r="O25" s="14">
        <v>5</v>
      </c>
      <c r="P25" s="14">
        <v>5</v>
      </c>
      <c r="Q25" s="14"/>
      <c r="R25" s="14"/>
      <c r="S25" s="14"/>
      <c r="T25" s="143">
        <v>10</v>
      </c>
      <c r="U25" s="17" t="s">
        <v>33</v>
      </c>
      <c r="V25" s="63" t="s">
        <v>30</v>
      </c>
      <c r="W25" s="63" t="s">
        <v>28</v>
      </c>
      <c r="Y25" s="1" t="s">
        <v>30</v>
      </c>
    </row>
    <row r="26" spans="1:27" ht="24.9" customHeight="1">
      <c r="A26" s="150" t="s">
        <v>30</v>
      </c>
      <c r="B26" s="150"/>
      <c r="C26" s="216"/>
      <c r="D26" s="151"/>
      <c r="E26" s="269" t="s">
        <v>132</v>
      </c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1"/>
    </row>
    <row r="27" spans="1:27" ht="15.6">
      <c r="A27" s="15" t="s">
        <v>40</v>
      </c>
      <c r="B27" s="57">
        <v>12000</v>
      </c>
      <c r="C27" s="220">
        <v>912</v>
      </c>
      <c r="D27" s="120" t="s">
        <v>147</v>
      </c>
      <c r="E27" s="263" t="s">
        <v>65</v>
      </c>
      <c r="F27" s="263"/>
      <c r="G27" s="19" t="s">
        <v>66</v>
      </c>
      <c r="H27" s="148">
        <v>1</v>
      </c>
      <c r="I27" s="119">
        <v>15</v>
      </c>
      <c r="J27" s="38"/>
      <c r="K27" s="20">
        <v>5</v>
      </c>
      <c r="L27" s="20"/>
      <c r="M27" s="38"/>
      <c r="N27" s="148" t="s">
        <v>67</v>
      </c>
      <c r="O27" s="38" t="s">
        <v>30</v>
      </c>
      <c r="P27" s="38"/>
      <c r="Q27" s="38" t="s">
        <v>30</v>
      </c>
      <c r="R27" s="38"/>
      <c r="S27" s="38"/>
      <c r="T27" s="143">
        <v>20</v>
      </c>
      <c r="U27" s="148" t="s">
        <v>24</v>
      </c>
      <c r="V27" s="47" t="s">
        <v>28</v>
      </c>
      <c r="W27" s="64" t="s">
        <v>30</v>
      </c>
      <c r="Y27" s="1" t="s">
        <v>30</v>
      </c>
    </row>
    <row r="28" spans="1:27" ht="31.2">
      <c r="A28" s="15" t="s">
        <v>41</v>
      </c>
      <c r="B28" s="57">
        <v>12000</v>
      </c>
      <c r="C28" s="220">
        <v>912</v>
      </c>
      <c r="D28" s="120" t="s">
        <v>148</v>
      </c>
      <c r="E28" s="263" t="s">
        <v>68</v>
      </c>
      <c r="F28" s="263"/>
      <c r="G28" s="19" t="s">
        <v>69</v>
      </c>
      <c r="H28" s="148">
        <v>1</v>
      </c>
      <c r="I28" s="119">
        <v>15</v>
      </c>
      <c r="J28" s="38"/>
      <c r="K28" s="20">
        <v>5</v>
      </c>
      <c r="L28" s="20"/>
      <c r="M28" s="38"/>
      <c r="N28" s="148" t="s">
        <v>30</v>
      </c>
      <c r="O28" s="38" t="s">
        <v>30</v>
      </c>
      <c r="P28" s="38"/>
      <c r="Q28" s="38" t="s">
        <v>30</v>
      </c>
      <c r="R28" s="38"/>
      <c r="S28" s="38"/>
      <c r="T28" s="148">
        <v>20</v>
      </c>
      <c r="U28" s="148" t="s">
        <v>24</v>
      </c>
      <c r="V28" s="64" t="s">
        <v>28</v>
      </c>
      <c r="W28" s="64" t="s">
        <v>30</v>
      </c>
      <c r="Y28" s="1" t="s">
        <v>30</v>
      </c>
    </row>
    <row r="29" spans="1:27" ht="31.2">
      <c r="A29" s="15" t="s">
        <v>42</v>
      </c>
      <c r="B29" s="57">
        <v>12000</v>
      </c>
      <c r="C29" s="220">
        <v>912</v>
      </c>
      <c r="D29" s="120" t="s">
        <v>149</v>
      </c>
      <c r="E29" s="263" t="s">
        <v>70</v>
      </c>
      <c r="F29" s="263"/>
      <c r="G29" s="19" t="s">
        <v>203</v>
      </c>
      <c r="H29" s="148">
        <v>1</v>
      </c>
      <c r="I29" s="119">
        <v>15</v>
      </c>
      <c r="J29" s="38"/>
      <c r="K29" s="20">
        <v>5</v>
      </c>
      <c r="L29" s="20"/>
      <c r="M29" s="38"/>
      <c r="N29" s="148" t="s">
        <v>30</v>
      </c>
      <c r="O29" s="38" t="s">
        <v>30</v>
      </c>
      <c r="P29" s="38"/>
      <c r="Q29" s="38" t="s">
        <v>30</v>
      </c>
      <c r="R29" s="38"/>
      <c r="S29" s="38"/>
      <c r="T29" s="148">
        <v>20</v>
      </c>
      <c r="U29" s="148" t="s">
        <v>24</v>
      </c>
      <c r="V29" s="64" t="s">
        <v>28</v>
      </c>
      <c r="W29" s="64" t="s">
        <v>30</v>
      </c>
      <c r="Y29" s="1" t="s">
        <v>30</v>
      </c>
    </row>
    <row r="30" spans="1:27" s="21" customFormat="1" ht="26.25" customHeight="1">
      <c r="A30" s="15" t="s">
        <v>43</v>
      </c>
      <c r="B30" s="57">
        <v>12000</v>
      </c>
      <c r="C30" s="220">
        <v>912</v>
      </c>
      <c r="D30" s="120" t="s">
        <v>150</v>
      </c>
      <c r="E30" s="263" t="s">
        <v>73</v>
      </c>
      <c r="F30" s="263"/>
      <c r="G30" s="19" t="s">
        <v>201</v>
      </c>
      <c r="H30" s="149">
        <v>1</v>
      </c>
      <c r="I30" s="134">
        <v>15</v>
      </c>
      <c r="J30" s="20"/>
      <c r="K30" s="20">
        <v>5</v>
      </c>
      <c r="L30" s="20"/>
      <c r="M30" s="20"/>
      <c r="N30" s="149" t="s">
        <v>30</v>
      </c>
      <c r="O30" s="20" t="s">
        <v>30</v>
      </c>
      <c r="P30" s="20"/>
      <c r="Q30" s="20" t="s">
        <v>30</v>
      </c>
      <c r="R30" s="20"/>
      <c r="S30" s="20"/>
      <c r="T30" s="149">
        <v>20</v>
      </c>
      <c r="U30" s="149" t="s">
        <v>24</v>
      </c>
      <c r="V30" s="13" t="s">
        <v>28</v>
      </c>
      <c r="W30" s="13" t="s">
        <v>30</v>
      </c>
      <c r="Y30" s="21" t="s">
        <v>30</v>
      </c>
    </row>
    <row r="31" spans="1:27" s="21" customFormat="1" ht="15.6">
      <c r="A31" s="15" t="s">
        <v>44</v>
      </c>
      <c r="B31" s="57">
        <v>12000</v>
      </c>
      <c r="C31" s="220">
        <v>912</v>
      </c>
      <c r="D31" s="120" t="s">
        <v>151</v>
      </c>
      <c r="E31" s="263" t="s">
        <v>75</v>
      </c>
      <c r="F31" s="263"/>
      <c r="G31" s="19" t="s">
        <v>76</v>
      </c>
      <c r="H31" s="149">
        <v>1</v>
      </c>
      <c r="I31" s="134">
        <v>15</v>
      </c>
      <c r="J31" s="20"/>
      <c r="K31" s="20">
        <v>5</v>
      </c>
      <c r="L31" s="20"/>
      <c r="M31" s="20"/>
      <c r="N31" s="157"/>
      <c r="O31" s="20"/>
      <c r="P31" s="20"/>
      <c r="Q31" s="20"/>
      <c r="R31" s="20"/>
      <c r="S31" s="20"/>
      <c r="T31" s="149">
        <v>20</v>
      </c>
      <c r="U31" s="143" t="s">
        <v>24</v>
      </c>
      <c r="V31" s="13" t="s">
        <v>28</v>
      </c>
      <c r="W31" s="13" t="s">
        <v>30</v>
      </c>
      <c r="Y31" s="21" t="s">
        <v>30</v>
      </c>
    </row>
    <row r="32" spans="1:27" s="21" customFormat="1" ht="50.1" customHeight="1">
      <c r="A32" s="15" t="s">
        <v>72</v>
      </c>
      <c r="B32" s="57">
        <v>12000</v>
      </c>
      <c r="C32" s="220">
        <v>912</v>
      </c>
      <c r="D32" s="120" t="s">
        <v>152</v>
      </c>
      <c r="E32" s="263" t="s">
        <v>78</v>
      </c>
      <c r="F32" s="263"/>
      <c r="G32" s="19" t="s">
        <v>79</v>
      </c>
      <c r="H32" s="149">
        <v>1</v>
      </c>
      <c r="I32" s="20">
        <v>5</v>
      </c>
      <c r="J32" s="20"/>
      <c r="K32" s="20">
        <v>5</v>
      </c>
      <c r="L32" s="20"/>
      <c r="M32" s="20"/>
      <c r="N32" s="145" t="s">
        <v>30</v>
      </c>
      <c r="O32" s="20" t="s">
        <v>30</v>
      </c>
      <c r="P32" s="20"/>
      <c r="Q32" s="20" t="s">
        <v>30</v>
      </c>
      <c r="R32" s="20"/>
      <c r="S32" s="20"/>
      <c r="T32" s="143">
        <v>10</v>
      </c>
      <c r="U32" s="143" t="s">
        <v>24</v>
      </c>
      <c r="V32" s="13" t="s">
        <v>28</v>
      </c>
      <c r="W32" s="13" t="s">
        <v>30</v>
      </c>
      <c r="Y32" s="21" t="s">
        <v>30</v>
      </c>
    </row>
    <row r="33" spans="1:25" ht="31.2">
      <c r="A33" s="15" t="s">
        <v>74</v>
      </c>
      <c r="B33" s="57">
        <v>12000</v>
      </c>
      <c r="C33" s="220">
        <v>912</v>
      </c>
      <c r="D33" s="120" t="s">
        <v>153</v>
      </c>
      <c r="E33" s="263" t="s">
        <v>81</v>
      </c>
      <c r="F33" s="263"/>
      <c r="G33" s="19" t="s">
        <v>82</v>
      </c>
      <c r="H33" s="149">
        <v>1</v>
      </c>
      <c r="I33" s="20">
        <v>5</v>
      </c>
      <c r="J33" s="20"/>
      <c r="K33" s="20">
        <v>5</v>
      </c>
      <c r="L33" s="20"/>
      <c r="M33" s="135"/>
      <c r="N33" s="149" t="s">
        <v>30</v>
      </c>
      <c r="O33" s="20" t="s">
        <v>30</v>
      </c>
      <c r="P33" s="135"/>
      <c r="Q33" s="20" t="s">
        <v>30</v>
      </c>
      <c r="R33" s="20"/>
      <c r="S33" s="20"/>
      <c r="T33" s="143">
        <v>10</v>
      </c>
      <c r="U33" s="143" t="s">
        <v>24</v>
      </c>
      <c r="V33" s="13" t="s">
        <v>28</v>
      </c>
      <c r="W33" s="13" t="s">
        <v>30</v>
      </c>
      <c r="Y33" s="1" t="s">
        <v>30</v>
      </c>
    </row>
    <row r="34" spans="1:25" s="21" customFormat="1" ht="46.8">
      <c r="A34" s="15" t="s">
        <v>77</v>
      </c>
      <c r="B34" s="57">
        <v>12000</v>
      </c>
      <c r="C34" s="220">
        <v>912</v>
      </c>
      <c r="D34" s="120" t="s">
        <v>154</v>
      </c>
      <c r="E34" s="263" t="s">
        <v>110</v>
      </c>
      <c r="F34" s="263"/>
      <c r="G34" s="19" t="s">
        <v>138</v>
      </c>
      <c r="H34" s="149" t="s">
        <v>30</v>
      </c>
      <c r="I34" s="20" t="s">
        <v>30</v>
      </c>
      <c r="J34" s="20"/>
      <c r="K34" s="20" t="s">
        <v>30</v>
      </c>
      <c r="L34" s="20"/>
      <c r="M34" s="20"/>
      <c r="N34" s="154">
        <v>1</v>
      </c>
      <c r="O34" s="20">
        <v>5</v>
      </c>
      <c r="P34" s="20"/>
      <c r="Q34" s="20">
        <v>5</v>
      </c>
      <c r="R34" s="20"/>
      <c r="S34" s="20"/>
      <c r="T34" s="143">
        <v>10</v>
      </c>
      <c r="U34" s="143" t="s">
        <v>24</v>
      </c>
      <c r="V34" s="47" t="s">
        <v>30</v>
      </c>
      <c r="W34" s="13" t="s">
        <v>28</v>
      </c>
      <c r="Y34" s="21" t="s">
        <v>30</v>
      </c>
    </row>
    <row r="35" spans="1:25" s="21" customFormat="1" ht="31.2">
      <c r="A35" s="15" t="s">
        <v>80</v>
      </c>
      <c r="B35" s="57">
        <v>12000</v>
      </c>
      <c r="C35" s="220">
        <v>912</v>
      </c>
      <c r="D35" s="120" t="s">
        <v>155</v>
      </c>
      <c r="E35" s="263" t="s">
        <v>84</v>
      </c>
      <c r="F35" s="263"/>
      <c r="G35" s="39" t="s">
        <v>85</v>
      </c>
      <c r="H35" s="149" t="s">
        <v>30</v>
      </c>
      <c r="I35" s="20" t="s">
        <v>30</v>
      </c>
      <c r="J35" s="20"/>
      <c r="K35" s="20" t="s">
        <v>30</v>
      </c>
      <c r="L35" s="20"/>
      <c r="M35" s="20"/>
      <c r="N35" s="154">
        <v>1</v>
      </c>
      <c r="O35" s="20">
        <v>5</v>
      </c>
      <c r="P35" s="20"/>
      <c r="Q35" s="20">
        <v>5</v>
      </c>
      <c r="R35" s="20"/>
      <c r="S35" s="20"/>
      <c r="T35" s="149">
        <v>10</v>
      </c>
      <c r="U35" s="149" t="s">
        <v>24</v>
      </c>
      <c r="V35" s="13" t="s">
        <v>30</v>
      </c>
      <c r="W35" s="13" t="s">
        <v>28</v>
      </c>
      <c r="Y35" s="21" t="s">
        <v>30</v>
      </c>
    </row>
    <row r="36" spans="1:25" s="21" customFormat="1" ht="31.2">
      <c r="A36" s="15" t="s">
        <v>83</v>
      </c>
      <c r="B36" s="57">
        <v>12000</v>
      </c>
      <c r="C36" s="220">
        <v>912</v>
      </c>
      <c r="D36" s="120" t="s">
        <v>156</v>
      </c>
      <c r="E36" s="266" t="s">
        <v>86</v>
      </c>
      <c r="F36" s="266"/>
      <c r="G36" s="40" t="s">
        <v>179</v>
      </c>
      <c r="H36" s="149" t="s">
        <v>30</v>
      </c>
      <c r="I36" s="20" t="s">
        <v>30</v>
      </c>
      <c r="J36" s="14"/>
      <c r="K36" s="20" t="s">
        <v>30</v>
      </c>
      <c r="L36" s="20"/>
      <c r="M36" s="14"/>
      <c r="N36" s="149">
        <v>1</v>
      </c>
      <c r="O36" s="20">
        <v>10</v>
      </c>
      <c r="P36" s="20"/>
      <c r="Q36" s="20">
        <v>5</v>
      </c>
      <c r="R36" s="20"/>
      <c r="S36" s="20"/>
      <c r="T36" s="145">
        <v>15</v>
      </c>
      <c r="U36" s="143" t="s">
        <v>24</v>
      </c>
      <c r="V36" s="13" t="s">
        <v>30</v>
      </c>
      <c r="W36" s="13" t="s">
        <v>28</v>
      </c>
      <c r="Y36" s="21" t="s">
        <v>30</v>
      </c>
    </row>
    <row r="37" spans="1:25" s="21" customFormat="1" ht="31.2">
      <c r="A37" s="15" t="s">
        <v>46</v>
      </c>
      <c r="B37" s="57">
        <v>12000</v>
      </c>
      <c r="C37" s="220">
        <v>912</v>
      </c>
      <c r="D37" s="120" t="s">
        <v>157</v>
      </c>
      <c r="E37" s="266" t="s">
        <v>87</v>
      </c>
      <c r="F37" s="266"/>
      <c r="G37" s="35" t="s">
        <v>88</v>
      </c>
      <c r="H37" s="149" t="s">
        <v>30</v>
      </c>
      <c r="I37" s="20" t="s">
        <v>30</v>
      </c>
      <c r="J37" s="14"/>
      <c r="K37" s="44" t="s">
        <v>30</v>
      </c>
      <c r="L37" s="44"/>
      <c r="M37" s="14"/>
      <c r="N37" s="143">
        <v>1.5</v>
      </c>
      <c r="O37" s="20">
        <v>10</v>
      </c>
      <c r="P37" s="20"/>
      <c r="Q37" s="20">
        <v>10</v>
      </c>
      <c r="R37" s="20"/>
      <c r="S37" s="20"/>
      <c r="T37" s="143">
        <v>20</v>
      </c>
      <c r="U37" s="143" t="s">
        <v>24</v>
      </c>
      <c r="V37" s="13" t="s">
        <v>30</v>
      </c>
      <c r="W37" s="13" t="s">
        <v>28</v>
      </c>
      <c r="X37" s="21" t="s">
        <v>45</v>
      </c>
      <c r="Y37" s="21" t="s">
        <v>30</v>
      </c>
    </row>
    <row r="38" spans="1:25" ht="24.9" customHeight="1">
      <c r="A38" s="150"/>
      <c r="B38" s="150"/>
      <c r="C38" s="216"/>
      <c r="D38" s="156"/>
      <c r="E38" s="272" t="s">
        <v>108</v>
      </c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4"/>
    </row>
    <row r="39" spans="1:25" s="21" customFormat="1" ht="60" customHeight="1">
      <c r="A39" s="15" t="s">
        <v>47</v>
      </c>
      <c r="B39" s="58">
        <v>16100</v>
      </c>
      <c r="C39" s="221">
        <v>1014</v>
      </c>
      <c r="D39" s="56" t="s">
        <v>166</v>
      </c>
      <c r="E39" s="198" t="s">
        <v>184</v>
      </c>
      <c r="F39" s="197" t="s">
        <v>185</v>
      </c>
      <c r="G39" s="16" t="s">
        <v>53</v>
      </c>
      <c r="H39" s="11" t="s">
        <v>30</v>
      </c>
      <c r="I39" s="14"/>
      <c r="J39" s="14"/>
      <c r="K39" s="14" t="s">
        <v>30</v>
      </c>
      <c r="L39" s="14"/>
      <c r="M39" s="14"/>
      <c r="N39" s="11">
        <v>2</v>
      </c>
      <c r="O39" s="14"/>
      <c r="P39" s="14"/>
      <c r="Q39" s="44">
        <v>60</v>
      </c>
      <c r="R39" s="44"/>
      <c r="S39" s="14"/>
      <c r="T39" s="140">
        <v>60</v>
      </c>
      <c r="U39" s="11" t="s">
        <v>48</v>
      </c>
      <c r="V39" s="14"/>
      <c r="W39" s="13" t="s">
        <v>28</v>
      </c>
    </row>
    <row r="40" spans="1:25" s="21" customFormat="1" ht="24.9" customHeight="1">
      <c r="A40" s="150"/>
      <c r="B40" s="150"/>
      <c r="C40" s="215"/>
      <c r="D40" s="151"/>
      <c r="E40" s="269" t="s">
        <v>109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1"/>
    </row>
    <row r="41" spans="1:25" s="21" customFormat="1" ht="35.1" customHeight="1">
      <c r="A41" s="15" t="s">
        <v>49</v>
      </c>
      <c r="B41" s="59">
        <v>9100</v>
      </c>
      <c r="C41" s="221">
        <v>231</v>
      </c>
      <c r="D41" s="56" t="s">
        <v>158</v>
      </c>
      <c r="E41" s="266" t="s">
        <v>89</v>
      </c>
      <c r="F41" s="266"/>
      <c r="G41" s="35" t="s">
        <v>181</v>
      </c>
      <c r="H41" s="11">
        <v>1.5</v>
      </c>
      <c r="I41" s="14"/>
      <c r="J41" s="14"/>
      <c r="K41" s="14" t="s">
        <v>30</v>
      </c>
      <c r="L41" s="14">
        <v>40</v>
      </c>
      <c r="M41" s="14" t="s">
        <v>30</v>
      </c>
      <c r="N41" s="11">
        <v>2</v>
      </c>
      <c r="O41" s="14"/>
      <c r="P41" s="14"/>
      <c r="Q41" s="14" t="s">
        <v>30</v>
      </c>
      <c r="R41" s="14">
        <v>40</v>
      </c>
      <c r="S41" s="14"/>
      <c r="T41" s="11">
        <v>80</v>
      </c>
      <c r="U41" s="11" t="s">
        <v>33</v>
      </c>
      <c r="V41" s="225" t="s">
        <v>25</v>
      </c>
      <c r="W41" s="138" t="s">
        <v>97</v>
      </c>
      <c r="Y41" s="21" t="s">
        <v>30</v>
      </c>
    </row>
    <row r="42" spans="1:25" s="21" customFormat="1" ht="24.9" customHeight="1">
      <c r="A42" s="150"/>
      <c r="B42" s="150"/>
      <c r="C42" s="150"/>
      <c r="D42" s="151"/>
      <c r="E42" s="269" t="s">
        <v>134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1"/>
    </row>
    <row r="43" spans="1:25" s="21" customFormat="1" ht="15.6">
      <c r="A43" s="15" t="s">
        <v>50</v>
      </c>
      <c r="B43" s="58">
        <v>12900</v>
      </c>
      <c r="C43" s="221">
        <v>915</v>
      </c>
      <c r="D43" s="35" t="s">
        <v>164</v>
      </c>
      <c r="E43" s="266" t="s">
        <v>111</v>
      </c>
      <c r="F43" s="266"/>
      <c r="G43" s="211" t="s">
        <v>200</v>
      </c>
      <c r="H43" s="11" t="s">
        <v>30</v>
      </c>
      <c r="I43" s="14"/>
      <c r="J43" s="14"/>
      <c r="K43" s="14"/>
      <c r="L43" s="14"/>
      <c r="M43" s="14" t="s">
        <v>45</v>
      </c>
      <c r="N43" s="54">
        <v>3</v>
      </c>
      <c r="O43" s="14"/>
      <c r="P43" s="14"/>
      <c r="Q43" s="14"/>
      <c r="R43" s="14"/>
      <c r="S43" s="44">
        <v>90</v>
      </c>
      <c r="T43" s="45">
        <v>90</v>
      </c>
      <c r="U43" s="11" t="s">
        <v>55</v>
      </c>
      <c r="V43" s="14"/>
      <c r="W43" s="47" t="s">
        <v>25</v>
      </c>
      <c r="Y43" s="21" t="s">
        <v>30</v>
      </c>
    </row>
    <row r="44" spans="1:25" s="21" customFormat="1" ht="31.2">
      <c r="A44" s="15" t="s">
        <v>51</v>
      </c>
      <c r="B44" s="58">
        <v>12900</v>
      </c>
      <c r="C44" s="221">
        <v>915</v>
      </c>
      <c r="D44" s="35" t="s">
        <v>165</v>
      </c>
      <c r="E44" s="266" t="s">
        <v>112</v>
      </c>
      <c r="F44" s="266"/>
      <c r="G44" s="136" t="s">
        <v>204</v>
      </c>
      <c r="H44" s="11" t="s">
        <v>45</v>
      </c>
      <c r="I44" s="14"/>
      <c r="J44" s="14" t="s">
        <v>30</v>
      </c>
      <c r="K44" s="14"/>
      <c r="L44" s="14"/>
      <c r="M44" s="14" t="s">
        <v>30</v>
      </c>
      <c r="N44" s="54">
        <v>3</v>
      </c>
      <c r="O44" s="14"/>
      <c r="P44" s="14"/>
      <c r="Q44" s="14" t="s">
        <v>30</v>
      </c>
      <c r="R44" s="14"/>
      <c r="S44" s="44">
        <v>90</v>
      </c>
      <c r="T44" s="45">
        <v>90</v>
      </c>
      <c r="U44" s="11" t="s">
        <v>55</v>
      </c>
      <c r="V44" s="14"/>
      <c r="W44" s="47" t="s">
        <v>25</v>
      </c>
    </row>
    <row r="45" spans="1:25" s="21" customFormat="1" ht="159.9" customHeight="1">
      <c r="A45" s="15" t="s">
        <v>52</v>
      </c>
      <c r="B45" s="58">
        <v>1290</v>
      </c>
      <c r="C45" s="221">
        <v>915</v>
      </c>
      <c r="D45" s="35" t="s">
        <v>167</v>
      </c>
      <c r="E45" s="276" t="s">
        <v>177</v>
      </c>
      <c r="F45" s="277"/>
      <c r="G45" s="137" t="s">
        <v>205</v>
      </c>
      <c r="H45" s="11">
        <v>2.5</v>
      </c>
      <c r="I45" s="14"/>
      <c r="J45" s="14"/>
      <c r="K45" s="14"/>
      <c r="L45" s="14"/>
      <c r="M45" s="44">
        <v>75</v>
      </c>
      <c r="N45" s="11">
        <v>2.5</v>
      </c>
      <c r="O45" s="14"/>
      <c r="P45" s="14"/>
      <c r="Q45" s="14"/>
      <c r="R45" s="14"/>
      <c r="S45" s="44">
        <v>75</v>
      </c>
      <c r="T45" s="45">
        <v>150</v>
      </c>
      <c r="U45" s="11" t="s">
        <v>55</v>
      </c>
      <c r="V45" s="14"/>
      <c r="W45" s="47" t="s">
        <v>25</v>
      </c>
      <c r="Y45" s="21" t="s">
        <v>30</v>
      </c>
    </row>
    <row r="46" spans="1:25" s="21" customFormat="1" ht="39.9" customHeight="1">
      <c r="A46" s="150" t="s">
        <v>54</v>
      </c>
      <c r="B46" s="150"/>
      <c r="C46" s="150"/>
      <c r="D46" s="151"/>
      <c r="E46" s="278" t="s">
        <v>231</v>
      </c>
      <c r="F46" s="278"/>
      <c r="G46" s="152" t="s">
        <v>230</v>
      </c>
      <c r="H46" s="149">
        <v>2</v>
      </c>
      <c r="I46" s="153">
        <v>15</v>
      </c>
      <c r="J46" s="153"/>
      <c r="K46" s="153"/>
      <c r="L46" s="153"/>
      <c r="M46" s="153"/>
      <c r="N46" s="149">
        <v>2</v>
      </c>
      <c r="O46" s="153">
        <v>15</v>
      </c>
      <c r="P46" s="153" t="s">
        <v>30</v>
      </c>
      <c r="Q46" s="153"/>
      <c r="R46" s="153"/>
      <c r="S46" s="153" t="s">
        <v>30</v>
      </c>
      <c r="T46" s="154">
        <v>30</v>
      </c>
      <c r="U46" s="149"/>
      <c r="V46" s="153"/>
      <c r="W46" s="155"/>
    </row>
    <row r="47" spans="1:25" ht="30" customHeight="1">
      <c r="A47" s="166"/>
      <c r="B47" s="166"/>
      <c r="C47" s="166"/>
      <c r="D47" s="144"/>
      <c r="E47" s="275" t="s">
        <v>30</v>
      </c>
      <c r="F47" s="275"/>
      <c r="G47" s="144" t="s">
        <v>30</v>
      </c>
      <c r="H47" s="66">
        <f t="shared" ref="H47:M47" si="0">SUM(H15:H46)</f>
        <v>28</v>
      </c>
      <c r="I47" s="11">
        <f t="shared" si="0"/>
        <v>160</v>
      </c>
      <c r="J47" s="11">
        <f t="shared" si="0"/>
        <v>0</v>
      </c>
      <c r="K47" s="11">
        <f t="shared" si="0"/>
        <v>295</v>
      </c>
      <c r="L47" s="11">
        <f t="shared" si="0"/>
        <v>40</v>
      </c>
      <c r="M47" s="11">
        <f t="shared" si="0"/>
        <v>75</v>
      </c>
      <c r="N47" s="45">
        <f>SUM(N15:N46, )</f>
        <v>32</v>
      </c>
      <c r="O47" s="11">
        <f>SUM( O15:O46)</f>
        <v>120</v>
      </c>
      <c r="P47" s="11">
        <f>SUM(P15:P46)</f>
        <v>5</v>
      </c>
      <c r="Q47" s="11">
        <f>SUM(Q15:Q46)</f>
        <v>280</v>
      </c>
      <c r="R47" s="11">
        <f>SUM(R15:R46)</f>
        <v>40</v>
      </c>
      <c r="S47" s="11">
        <f>SUM(S15:S46)</f>
        <v>255</v>
      </c>
      <c r="T47" s="22">
        <f>SUM( T15:T46, )</f>
        <v>1270</v>
      </c>
      <c r="U47" s="11"/>
      <c r="V47" s="33" t="s">
        <v>126</v>
      </c>
      <c r="W47" s="33" t="s">
        <v>126</v>
      </c>
      <c r="Y47" s="1" t="s">
        <v>30</v>
      </c>
    </row>
    <row r="48" spans="1:25" ht="13.8">
      <c r="A48" s="26"/>
      <c r="B48" s="26"/>
      <c r="C48" s="26"/>
      <c r="D48" s="26"/>
      <c r="E48" s="26"/>
      <c r="F48" s="27"/>
      <c r="G48" s="26"/>
      <c r="H48" s="26"/>
      <c r="I48" s="26" t="s">
        <v>30</v>
      </c>
      <c r="J48" s="26" t="s">
        <v>30</v>
      </c>
      <c r="K48" s="26" t="s">
        <v>30</v>
      </c>
      <c r="L48" s="26"/>
      <c r="M48" s="26" t="s">
        <v>30</v>
      </c>
      <c r="N48" s="26" t="s">
        <v>30</v>
      </c>
      <c r="O48" s="26" t="s">
        <v>30</v>
      </c>
      <c r="P48" s="26" t="s">
        <v>30</v>
      </c>
      <c r="Q48" s="26" t="s">
        <v>30</v>
      </c>
      <c r="R48" s="26"/>
      <c r="S48" s="26" t="s">
        <v>30</v>
      </c>
      <c r="T48" s="26" t="s">
        <v>30</v>
      </c>
      <c r="U48" s="26"/>
      <c r="V48" s="26"/>
      <c r="W48" s="26"/>
      <c r="Y48" s="1" t="s">
        <v>30</v>
      </c>
    </row>
    <row r="49" spans="1:23" ht="12.75" customHeight="1">
      <c r="A49" s="28" t="s">
        <v>56</v>
      </c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4" spans="1:23">
      <c r="F54" s="24"/>
    </row>
    <row r="55" spans="1:23">
      <c r="F55" s="24"/>
      <c r="G55" s="23"/>
    </row>
  </sheetData>
  <sheetProtection selectLockedCells="1" selectUnlockedCells="1"/>
  <mergeCells count="54">
    <mergeCell ref="A1:F2"/>
    <mergeCell ref="A6:F6"/>
    <mergeCell ref="A9:F9"/>
    <mergeCell ref="A7:F7"/>
    <mergeCell ref="A8:F8"/>
    <mergeCell ref="A5:F5"/>
    <mergeCell ref="E47:F47"/>
    <mergeCell ref="E41:F41"/>
    <mergeCell ref="E43:F43"/>
    <mergeCell ref="E44:F44"/>
    <mergeCell ref="E45:F45"/>
    <mergeCell ref="E29:F29"/>
    <mergeCell ref="E46:F46"/>
    <mergeCell ref="E31:F31"/>
    <mergeCell ref="E32:F32"/>
    <mergeCell ref="E37:F37"/>
    <mergeCell ref="E36:F36"/>
    <mergeCell ref="E27:F27"/>
    <mergeCell ref="E19:F19"/>
    <mergeCell ref="E42:W42"/>
    <mergeCell ref="E21:F21"/>
    <mergeCell ref="E40:W40"/>
    <mergeCell ref="E38:W38"/>
    <mergeCell ref="E33:F33"/>
    <mergeCell ref="E34:F34"/>
    <mergeCell ref="E25:F25"/>
    <mergeCell ref="E35:F35"/>
    <mergeCell ref="A3:F3"/>
    <mergeCell ref="A4:F4"/>
    <mergeCell ref="A10:A13"/>
    <mergeCell ref="E30:F30"/>
    <mergeCell ref="E28:F28"/>
    <mergeCell ref="E22:F22"/>
    <mergeCell ref="E18:F18"/>
    <mergeCell ref="E15:F15"/>
    <mergeCell ref="E26:W26"/>
    <mergeCell ref="U10:U12"/>
    <mergeCell ref="N11:S11"/>
    <mergeCell ref="E17:W17"/>
    <mergeCell ref="E20:F20"/>
    <mergeCell ref="T10:T12"/>
    <mergeCell ref="H11:M11"/>
    <mergeCell ref="V10:W12"/>
    <mergeCell ref="H10:S10"/>
    <mergeCell ref="E10:F13"/>
    <mergeCell ref="E24:F24"/>
    <mergeCell ref="E16:F16"/>
    <mergeCell ref="H9:I9"/>
    <mergeCell ref="E14:F14"/>
    <mergeCell ref="G10:G13"/>
    <mergeCell ref="B10:B13"/>
    <mergeCell ref="E23:F23"/>
    <mergeCell ref="C10:C13"/>
    <mergeCell ref="D10:D13"/>
  </mergeCells>
  <phoneticPr fontId="0" type="noConversion"/>
  <pageMargins left="0.75" right="0.2" top="0.64027777777777772" bottom="0.55972222222222223" header="0.51180555555555551" footer="0.51180555555555551"/>
  <pageSetup paperSize="9" scale="4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29" zoomScale="75" zoomScaleNormal="75" workbookViewId="0">
      <selection activeCell="I36" sqref="I36"/>
    </sheetView>
  </sheetViews>
  <sheetFormatPr defaultColWidth="9.109375" defaultRowHeight="13.2"/>
  <cols>
    <col min="1" max="1" width="4.109375" style="1" customWidth="1"/>
    <col min="2" max="4" width="5.6640625" style="1" customWidth="1"/>
    <col min="5" max="5" width="10.6640625" style="1" customWidth="1"/>
    <col min="6" max="6" width="21.6640625" style="1" customWidth="1"/>
    <col min="7" max="7" width="20.109375" style="1" customWidth="1"/>
    <col min="8" max="8" width="48.88671875" style="2" customWidth="1"/>
    <col min="9" max="9" width="45.6640625" style="1" customWidth="1"/>
    <col min="10" max="10" width="5.6640625" style="1" customWidth="1"/>
    <col min="11" max="11" width="5.88671875" style="1" customWidth="1"/>
    <col min="12" max="21" width="5.6640625" style="1" customWidth="1"/>
    <col min="22" max="22" width="18.44140625" style="1" customWidth="1"/>
    <col min="23" max="23" width="16.6640625" style="1" customWidth="1"/>
    <col min="24" max="16384" width="9.109375" style="1"/>
  </cols>
  <sheetData>
    <row r="1" spans="1:23" s="3" customFormat="1" ht="17.399999999999999">
      <c r="A1" s="264" t="s">
        <v>173</v>
      </c>
      <c r="B1" s="264"/>
      <c r="C1" s="264"/>
      <c r="D1" s="264"/>
      <c r="E1" s="264"/>
      <c r="F1" s="264"/>
      <c r="G1" s="264"/>
      <c r="H1" s="264"/>
      <c r="I1" s="184" t="s">
        <v>0</v>
      </c>
    </row>
    <row r="2" spans="1:23" s="3" customFormat="1" ht="15.6">
      <c r="A2" s="264"/>
      <c r="B2" s="264"/>
      <c r="C2" s="264"/>
      <c r="D2" s="264"/>
      <c r="E2" s="264"/>
      <c r="F2" s="264"/>
      <c r="G2" s="264"/>
      <c r="H2" s="264"/>
      <c r="I2" s="185" t="s">
        <v>183</v>
      </c>
    </row>
    <row r="3" spans="1:23" s="3" customFormat="1" ht="15.6">
      <c r="A3" s="264" t="s">
        <v>174</v>
      </c>
      <c r="B3" s="264"/>
      <c r="C3" s="264"/>
      <c r="D3" s="264"/>
      <c r="E3" s="264"/>
      <c r="F3" s="264"/>
      <c r="G3" s="264"/>
      <c r="H3" s="264"/>
      <c r="I3" s="185" t="s">
        <v>206</v>
      </c>
    </row>
    <row r="4" spans="1:23" s="3" customFormat="1" ht="15.6">
      <c r="A4" s="264" t="s">
        <v>175</v>
      </c>
      <c r="B4" s="264"/>
      <c r="C4" s="264"/>
      <c r="D4" s="264"/>
      <c r="E4" s="264"/>
      <c r="F4" s="264"/>
      <c r="G4" s="264"/>
      <c r="H4" s="264"/>
    </row>
    <row r="5" spans="1:23" s="3" customFormat="1" ht="15.6">
      <c r="A5" s="264" t="s">
        <v>188</v>
      </c>
      <c r="B5" s="264"/>
      <c r="C5" s="264"/>
      <c r="D5" s="264"/>
      <c r="E5" s="264"/>
      <c r="F5" s="264"/>
      <c r="G5" s="264"/>
      <c r="H5" s="264"/>
    </row>
    <row r="6" spans="1:23" s="3" customFormat="1" ht="15.6">
      <c r="A6" s="264" t="s">
        <v>193</v>
      </c>
      <c r="B6" s="264"/>
      <c r="C6" s="264"/>
      <c r="D6" s="264"/>
      <c r="E6" s="264"/>
      <c r="F6" s="264"/>
      <c r="G6" s="264"/>
      <c r="H6" s="264"/>
    </row>
    <row r="7" spans="1:23" s="3" customFormat="1" ht="15.6">
      <c r="A7" s="264" t="s">
        <v>170</v>
      </c>
      <c r="B7" s="264"/>
      <c r="C7" s="264"/>
      <c r="D7" s="264"/>
      <c r="E7" s="264"/>
      <c r="F7" s="264"/>
      <c r="G7" s="264"/>
      <c r="H7" s="264"/>
    </row>
    <row r="8" spans="1:23" s="3" customFormat="1" ht="15.6">
      <c r="A8" s="264" t="s">
        <v>171</v>
      </c>
      <c r="B8" s="264"/>
      <c r="C8" s="264"/>
      <c r="D8" s="264"/>
      <c r="E8" s="264"/>
      <c r="F8" s="264"/>
      <c r="G8" s="264"/>
      <c r="H8" s="264"/>
    </row>
    <row r="9" spans="1:23" ht="17.399999999999999">
      <c r="A9" s="264" t="s">
        <v>192</v>
      </c>
      <c r="B9" s="264"/>
      <c r="C9" s="264"/>
      <c r="D9" s="264"/>
      <c r="E9" s="264"/>
      <c r="F9" s="264"/>
      <c r="G9" s="264"/>
      <c r="H9" s="264"/>
      <c r="I9" s="184" t="s">
        <v>176</v>
      </c>
      <c r="J9" s="229" t="s">
        <v>30</v>
      </c>
      <c r="K9" s="229"/>
    </row>
    <row r="10" spans="1:23" ht="45" customHeight="1">
      <c r="A10" s="331" t="s">
        <v>2</v>
      </c>
      <c r="B10" s="306" t="s">
        <v>115</v>
      </c>
      <c r="C10" s="307"/>
      <c r="D10" s="308"/>
      <c r="E10" s="324" t="s">
        <v>213</v>
      </c>
      <c r="F10" s="315" t="s">
        <v>22</v>
      </c>
      <c r="G10" s="318" t="s">
        <v>3</v>
      </c>
      <c r="H10" s="319"/>
      <c r="I10" s="256" t="s">
        <v>4</v>
      </c>
      <c r="J10" s="256" t="s">
        <v>5</v>
      </c>
      <c r="K10" s="256"/>
      <c r="L10" s="256"/>
      <c r="M10" s="256"/>
      <c r="N10" s="256"/>
      <c r="O10" s="256"/>
      <c r="P10" s="256"/>
      <c r="Q10" s="256"/>
      <c r="R10" s="256"/>
      <c r="S10" s="256"/>
      <c r="T10" s="252" t="s">
        <v>6</v>
      </c>
      <c r="U10" s="252" t="s">
        <v>7</v>
      </c>
      <c r="V10" s="336" t="s">
        <v>8</v>
      </c>
      <c r="W10" s="337"/>
    </row>
    <row r="11" spans="1:23" ht="15" customHeight="1">
      <c r="A11" s="332"/>
      <c r="B11" s="309"/>
      <c r="C11" s="310"/>
      <c r="D11" s="311"/>
      <c r="E11" s="325"/>
      <c r="F11" s="316"/>
      <c r="G11" s="320"/>
      <c r="H11" s="321"/>
      <c r="I11" s="334"/>
      <c r="J11" s="247" t="s">
        <v>9</v>
      </c>
      <c r="K11" s="247"/>
      <c r="L11" s="247"/>
      <c r="M11" s="247"/>
      <c r="N11" s="247"/>
      <c r="O11" s="247" t="s">
        <v>10</v>
      </c>
      <c r="P11" s="247"/>
      <c r="Q11" s="247"/>
      <c r="R11" s="247"/>
      <c r="S11" s="247"/>
      <c r="T11" s="253"/>
      <c r="U11" s="253"/>
      <c r="V11" s="255"/>
      <c r="W11" s="338"/>
    </row>
    <row r="12" spans="1:23" ht="57.75" customHeight="1">
      <c r="A12" s="332"/>
      <c r="B12" s="309"/>
      <c r="C12" s="310"/>
      <c r="D12" s="311"/>
      <c r="E12" s="325"/>
      <c r="F12" s="316"/>
      <c r="G12" s="320"/>
      <c r="H12" s="321"/>
      <c r="I12" s="334"/>
      <c r="J12" s="4" t="s">
        <v>11</v>
      </c>
      <c r="K12" s="6" t="s">
        <v>12</v>
      </c>
      <c r="L12" s="6" t="s">
        <v>13</v>
      </c>
      <c r="M12" s="6" t="s">
        <v>14</v>
      </c>
      <c r="N12" s="7" t="s">
        <v>15</v>
      </c>
      <c r="O12" s="4" t="s">
        <v>11</v>
      </c>
      <c r="P12" s="6" t="s">
        <v>12</v>
      </c>
      <c r="Q12" s="6" t="s">
        <v>13</v>
      </c>
      <c r="R12" s="8" t="s">
        <v>14</v>
      </c>
      <c r="S12" s="7" t="s">
        <v>15</v>
      </c>
      <c r="T12" s="253"/>
      <c r="U12" s="253"/>
      <c r="V12" s="255"/>
      <c r="W12" s="338"/>
    </row>
    <row r="13" spans="1:23" ht="15.6">
      <c r="A13" s="333"/>
      <c r="B13" s="312"/>
      <c r="C13" s="313"/>
      <c r="D13" s="314"/>
      <c r="E13" s="326"/>
      <c r="F13" s="317"/>
      <c r="G13" s="322"/>
      <c r="H13" s="323"/>
      <c r="I13" s="335"/>
      <c r="J13" s="191" t="s">
        <v>16</v>
      </c>
      <c r="K13" s="192" t="s">
        <v>17</v>
      </c>
      <c r="L13" s="192" t="s">
        <v>18</v>
      </c>
      <c r="M13" s="192" t="s">
        <v>19</v>
      </c>
      <c r="N13" s="192" t="s">
        <v>20</v>
      </c>
      <c r="O13" s="193" t="s">
        <v>16</v>
      </c>
      <c r="P13" s="194" t="s">
        <v>17</v>
      </c>
      <c r="Q13" s="194" t="s">
        <v>18</v>
      </c>
      <c r="R13" s="194" t="s">
        <v>19</v>
      </c>
      <c r="S13" s="194" t="s">
        <v>20</v>
      </c>
      <c r="T13" s="193" t="s">
        <v>21</v>
      </c>
      <c r="U13" s="34" t="s">
        <v>16</v>
      </c>
      <c r="V13" s="52" t="s">
        <v>9</v>
      </c>
      <c r="W13" s="53" t="s">
        <v>10</v>
      </c>
    </row>
    <row r="14" spans="1:23" ht="30" customHeight="1">
      <c r="A14" s="186" t="s">
        <v>30</v>
      </c>
      <c r="B14" s="300" t="s">
        <v>30</v>
      </c>
      <c r="C14" s="301"/>
      <c r="D14" s="302"/>
      <c r="E14" s="219"/>
      <c r="F14" s="187" t="s">
        <v>30</v>
      </c>
      <c r="G14" s="282" t="s">
        <v>133</v>
      </c>
      <c r="H14" s="283"/>
      <c r="I14" s="188"/>
      <c r="J14" s="189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90"/>
      <c r="V14" s="188"/>
      <c r="W14" s="165"/>
    </row>
    <row r="15" spans="1:23" ht="34.5" customHeight="1">
      <c r="A15" s="13" t="s">
        <v>23</v>
      </c>
      <c r="B15" s="298">
        <v>12000</v>
      </c>
      <c r="C15" s="299"/>
      <c r="D15" s="299"/>
      <c r="E15" s="223">
        <v>915</v>
      </c>
      <c r="F15" s="122" t="s">
        <v>214</v>
      </c>
      <c r="G15" s="284" t="s">
        <v>90</v>
      </c>
      <c r="H15" s="285"/>
      <c r="I15" s="41" t="s">
        <v>36</v>
      </c>
      <c r="J15" s="11">
        <v>1</v>
      </c>
      <c r="K15" s="14">
        <v>10</v>
      </c>
      <c r="L15" s="14"/>
      <c r="M15" s="14">
        <v>15</v>
      </c>
      <c r="N15" s="14"/>
      <c r="O15" s="124">
        <v>1.5</v>
      </c>
      <c r="P15" s="14">
        <v>10</v>
      </c>
      <c r="Q15" s="14"/>
      <c r="R15" s="115">
        <v>25</v>
      </c>
      <c r="S15" s="14"/>
      <c r="T15" s="45">
        <v>60</v>
      </c>
      <c r="U15" s="50" t="s">
        <v>48</v>
      </c>
      <c r="V15" s="82" t="s">
        <v>25</v>
      </c>
      <c r="W15" s="118" t="s">
        <v>26</v>
      </c>
    </row>
    <row r="16" spans="1:23" ht="30" customHeight="1">
      <c r="A16" s="13" t="s">
        <v>27</v>
      </c>
      <c r="B16" s="298">
        <v>12000</v>
      </c>
      <c r="C16" s="299"/>
      <c r="D16" s="299"/>
      <c r="E16" s="223">
        <v>915</v>
      </c>
      <c r="F16" s="122" t="s">
        <v>215</v>
      </c>
      <c r="G16" s="284" t="s">
        <v>91</v>
      </c>
      <c r="H16" s="285"/>
      <c r="I16" s="41" t="s">
        <v>92</v>
      </c>
      <c r="J16" s="11">
        <v>0.5</v>
      </c>
      <c r="K16" s="14">
        <v>5</v>
      </c>
      <c r="L16" s="14"/>
      <c r="M16" s="14">
        <v>5</v>
      </c>
      <c r="N16" s="14"/>
      <c r="O16" s="45" t="s">
        <v>30</v>
      </c>
      <c r="P16" s="14" t="s">
        <v>30</v>
      </c>
      <c r="Q16" s="14"/>
      <c r="R16" s="70" t="s">
        <v>30</v>
      </c>
      <c r="S16" s="14"/>
      <c r="T16" s="11">
        <v>10</v>
      </c>
      <c r="U16" s="11" t="s">
        <v>48</v>
      </c>
      <c r="V16" s="13" t="s">
        <v>28</v>
      </c>
      <c r="W16" s="13" t="s">
        <v>30</v>
      </c>
    </row>
    <row r="17" spans="1:23" ht="30" customHeight="1">
      <c r="A17" s="13" t="s">
        <v>29</v>
      </c>
      <c r="B17" s="298">
        <v>12000</v>
      </c>
      <c r="C17" s="299"/>
      <c r="D17" s="299"/>
      <c r="E17" s="223">
        <v>915</v>
      </c>
      <c r="F17" s="122" t="s">
        <v>216</v>
      </c>
      <c r="G17" s="284" t="s">
        <v>93</v>
      </c>
      <c r="H17" s="285"/>
      <c r="I17" s="69" t="s">
        <v>82</v>
      </c>
      <c r="J17" s="11">
        <v>1</v>
      </c>
      <c r="K17" s="70">
        <v>5</v>
      </c>
      <c r="L17" s="70"/>
      <c r="M17" s="70">
        <v>10</v>
      </c>
      <c r="N17" s="70"/>
      <c r="O17" s="11" t="s">
        <v>30</v>
      </c>
      <c r="P17" s="70" t="s">
        <v>30</v>
      </c>
      <c r="Q17" s="70"/>
      <c r="R17" s="70" t="s">
        <v>30</v>
      </c>
      <c r="S17" s="70"/>
      <c r="T17" s="54">
        <v>15</v>
      </c>
      <c r="U17" s="54" t="s">
        <v>48</v>
      </c>
      <c r="V17" s="71" t="s">
        <v>28</v>
      </c>
      <c r="W17" s="71" t="s">
        <v>30</v>
      </c>
    </row>
    <row r="18" spans="1:23" ht="30" customHeight="1">
      <c r="A18" s="15" t="s">
        <v>31</v>
      </c>
      <c r="B18" s="298">
        <v>12000</v>
      </c>
      <c r="C18" s="299"/>
      <c r="D18" s="299"/>
      <c r="E18" s="223">
        <v>915</v>
      </c>
      <c r="F18" s="120" t="s">
        <v>217</v>
      </c>
      <c r="G18" s="286" t="s">
        <v>94</v>
      </c>
      <c r="H18" s="287"/>
      <c r="I18" s="73" t="s">
        <v>36</v>
      </c>
      <c r="J18" s="113">
        <v>1.5</v>
      </c>
      <c r="K18" s="82">
        <v>10</v>
      </c>
      <c r="L18" s="82"/>
      <c r="M18" s="82">
        <v>20</v>
      </c>
      <c r="N18" s="82"/>
      <c r="O18" s="108" t="s">
        <v>30</v>
      </c>
      <c r="P18" s="114" t="s">
        <v>30</v>
      </c>
      <c r="Q18" s="82"/>
      <c r="R18" s="115" t="s">
        <v>30</v>
      </c>
      <c r="S18" s="82"/>
      <c r="T18" s="116">
        <v>30</v>
      </c>
      <c r="U18" s="117" t="s">
        <v>48</v>
      </c>
      <c r="V18" s="205" t="s">
        <v>26</v>
      </c>
      <c r="W18" s="118" t="s">
        <v>30</v>
      </c>
    </row>
    <row r="19" spans="1:23" ht="50.1" customHeight="1">
      <c r="A19" s="15" t="s">
        <v>32</v>
      </c>
      <c r="B19" s="298">
        <v>12000</v>
      </c>
      <c r="C19" s="299"/>
      <c r="D19" s="299"/>
      <c r="E19" s="223">
        <v>915</v>
      </c>
      <c r="F19" s="120" t="s">
        <v>218</v>
      </c>
      <c r="G19" s="304" t="s">
        <v>137</v>
      </c>
      <c r="H19" s="305"/>
      <c r="I19" s="73" t="s">
        <v>207</v>
      </c>
      <c r="J19" s="11">
        <v>1</v>
      </c>
      <c r="K19" s="82">
        <v>5</v>
      </c>
      <c r="L19" s="42"/>
      <c r="M19" s="82">
        <v>10</v>
      </c>
      <c r="N19" s="42"/>
      <c r="O19" s="111" t="s">
        <v>30</v>
      </c>
      <c r="P19" s="81"/>
      <c r="Q19" s="112"/>
      <c r="R19" s="42" t="s">
        <v>30</v>
      </c>
      <c r="S19" s="114"/>
      <c r="T19" s="84">
        <v>15</v>
      </c>
      <c r="U19" s="116" t="s">
        <v>48</v>
      </c>
      <c r="V19" s="88" t="s">
        <v>28</v>
      </c>
      <c r="W19" s="74" t="s">
        <v>30</v>
      </c>
    </row>
    <row r="20" spans="1:23" ht="40.5" customHeight="1">
      <c r="A20" s="15" t="s">
        <v>34</v>
      </c>
      <c r="B20" s="298">
        <v>12000</v>
      </c>
      <c r="C20" s="299"/>
      <c r="D20" s="299"/>
      <c r="E20" s="223">
        <v>915</v>
      </c>
      <c r="F20" s="120" t="s">
        <v>217</v>
      </c>
      <c r="G20" s="343" t="s">
        <v>95</v>
      </c>
      <c r="H20" s="343"/>
      <c r="I20" s="72" t="s">
        <v>194</v>
      </c>
      <c r="J20" s="11">
        <v>1</v>
      </c>
      <c r="K20" s="31">
        <v>5</v>
      </c>
      <c r="L20" s="31"/>
      <c r="M20" s="31">
        <v>15</v>
      </c>
      <c r="N20" s="31"/>
      <c r="O20" s="11" t="s">
        <v>30</v>
      </c>
      <c r="P20" s="31" t="s">
        <v>30</v>
      </c>
      <c r="Q20" s="109"/>
      <c r="R20" s="82" t="s">
        <v>30</v>
      </c>
      <c r="S20" s="110"/>
      <c r="T20" s="30">
        <v>20</v>
      </c>
      <c r="U20" s="30" t="s">
        <v>48</v>
      </c>
      <c r="V20" s="79" t="s">
        <v>28</v>
      </c>
      <c r="W20" s="79" t="s">
        <v>30</v>
      </c>
    </row>
    <row r="21" spans="1:23" ht="40.5" customHeight="1">
      <c r="A21" s="15" t="s">
        <v>35</v>
      </c>
      <c r="B21" s="298">
        <v>12000</v>
      </c>
      <c r="C21" s="299"/>
      <c r="D21" s="299"/>
      <c r="E21" s="223">
        <v>915</v>
      </c>
      <c r="F21" s="120" t="s">
        <v>219</v>
      </c>
      <c r="G21" s="266" t="s">
        <v>96</v>
      </c>
      <c r="H21" s="266"/>
      <c r="I21" s="36" t="s">
        <v>197</v>
      </c>
      <c r="J21" s="45">
        <v>2</v>
      </c>
      <c r="K21" s="14">
        <v>10</v>
      </c>
      <c r="L21" s="31"/>
      <c r="M21" s="203">
        <v>40</v>
      </c>
      <c r="N21" s="31"/>
      <c r="O21" s="11" t="s">
        <v>30</v>
      </c>
      <c r="P21" s="14" t="s">
        <v>30</v>
      </c>
      <c r="Q21" s="31"/>
      <c r="R21" s="31" t="s">
        <v>30</v>
      </c>
      <c r="S21" s="31"/>
      <c r="T21" s="145">
        <v>50</v>
      </c>
      <c r="U21" s="11" t="s">
        <v>48</v>
      </c>
      <c r="V21" s="78" t="s">
        <v>97</v>
      </c>
      <c r="W21" s="81"/>
    </row>
    <row r="22" spans="1:23" ht="53.25" customHeight="1">
      <c r="A22" s="15" t="s">
        <v>37</v>
      </c>
      <c r="B22" s="298">
        <v>12000</v>
      </c>
      <c r="C22" s="299"/>
      <c r="D22" s="299"/>
      <c r="E22" s="223">
        <v>915</v>
      </c>
      <c r="F22" s="120" t="s">
        <v>220</v>
      </c>
      <c r="G22" s="266" t="s">
        <v>98</v>
      </c>
      <c r="H22" s="266"/>
      <c r="I22" s="36" t="s">
        <v>71</v>
      </c>
      <c r="J22" s="45">
        <v>1</v>
      </c>
      <c r="K22" s="14">
        <v>10</v>
      </c>
      <c r="L22" s="14"/>
      <c r="M22" s="115">
        <v>15</v>
      </c>
      <c r="N22" s="14"/>
      <c r="O22" s="11" t="s">
        <v>30</v>
      </c>
      <c r="P22" s="14" t="s">
        <v>30</v>
      </c>
      <c r="Q22" s="14"/>
      <c r="R22" s="14" t="s">
        <v>30</v>
      </c>
      <c r="S22" s="14"/>
      <c r="T22" s="45">
        <v>25</v>
      </c>
      <c r="U22" s="11" t="s">
        <v>48</v>
      </c>
      <c r="V22" s="79" t="s">
        <v>28</v>
      </c>
      <c r="W22" s="80" t="s">
        <v>30</v>
      </c>
    </row>
    <row r="23" spans="1:23" ht="30" customHeight="1">
      <c r="A23" s="15" t="s">
        <v>38</v>
      </c>
      <c r="B23" s="298">
        <v>12000</v>
      </c>
      <c r="C23" s="299"/>
      <c r="D23" s="299"/>
      <c r="E23" s="223">
        <v>915</v>
      </c>
      <c r="F23" s="120" t="s">
        <v>221</v>
      </c>
      <c r="G23" s="266" t="s">
        <v>99</v>
      </c>
      <c r="H23" s="266"/>
      <c r="I23" s="36" t="s">
        <v>36</v>
      </c>
      <c r="J23" s="45">
        <v>1</v>
      </c>
      <c r="K23" s="14">
        <v>10</v>
      </c>
      <c r="L23" s="14"/>
      <c r="M23" s="31">
        <v>15</v>
      </c>
      <c r="N23" s="14"/>
      <c r="O23" s="11"/>
      <c r="P23" s="14"/>
      <c r="Q23" s="14"/>
      <c r="R23" s="14"/>
      <c r="S23" s="14"/>
      <c r="T23" s="45">
        <v>25</v>
      </c>
      <c r="U23" s="11" t="s">
        <v>48</v>
      </c>
      <c r="V23" s="13" t="s">
        <v>116</v>
      </c>
      <c r="W23" s="13" t="s">
        <v>30</v>
      </c>
    </row>
    <row r="24" spans="1:23" ht="30" customHeight="1">
      <c r="A24" s="15" t="s">
        <v>39</v>
      </c>
      <c r="B24" s="298">
        <v>12000</v>
      </c>
      <c r="C24" s="299"/>
      <c r="D24" s="299"/>
      <c r="E24" s="223">
        <v>915</v>
      </c>
      <c r="F24" s="120" t="s">
        <v>222</v>
      </c>
      <c r="G24" s="266" t="s">
        <v>100</v>
      </c>
      <c r="H24" s="266"/>
      <c r="I24" s="37" t="s">
        <v>76</v>
      </c>
      <c r="J24" s="45">
        <v>1</v>
      </c>
      <c r="K24" s="14">
        <v>10</v>
      </c>
      <c r="L24" s="14"/>
      <c r="M24" s="31">
        <v>15</v>
      </c>
      <c r="N24" s="14"/>
      <c r="O24" s="11"/>
      <c r="P24" s="14"/>
      <c r="Q24" s="14"/>
      <c r="R24" s="14"/>
      <c r="S24" s="14"/>
      <c r="T24" s="45">
        <v>25</v>
      </c>
      <c r="U24" s="11" t="s">
        <v>48</v>
      </c>
      <c r="V24" s="65" t="s">
        <v>26</v>
      </c>
      <c r="W24" s="13" t="s">
        <v>30</v>
      </c>
    </row>
    <row r="25" spans="1:23" ht="30" customHeight="1">
      <c r="A25" s="15" t="s">
        <v>40</v>
      </c>
      <c r="B25" s="298">
        <v>12000</v>
      </c>
      <c r="C25" s="299"/>
      <c r="D25" s="299"/>
      <c r="E25" s="223">
        <v>915</v>
      </c>
      <c r="F25" s="120" t="s">
        <v>223</v>
      </c>
      <c r="G25" s="303" t="s">
        <v>101</v>
      </c>
      <c r="H25" s="303"/>
      <c r="I25" s="96" t="s">
        <v>88</v>
      </c>
      <c r="J25" s="45">
        <v>1</v>
      </c>
      <c r="K25" s="70">
        <v>10</v>
      </c>
      <c r="L25" s="70"/>
      <c r="M25" s="31">
        <v>15</v>
      </c>
      <c r="N25" s="70"/>
      <c r="O25" s="54" t="s">
        <v>30</v>
      </c>
      <c r="P25" s="70" t="s">
        <v>30</v>
      </c>
      <c r="Q25" s="70"/>
      <c r="R25" s="70" t="s">
        <v>30</v>
      </c>
      <c r="S25" s="70"/>
      <c r="T25" s="45">
        <v>25</v>
      </c>
      <c r="U25" s="54" t="s">
        <v>48</v>
      </c>
      <c r="V25" s="97" t="s">
        <v>26</v>
      </c>
      <c r="W25" s="97" t="s">
        <v>30</v>
      </c>
    </row>
    <row r="26" spans="1:23" ht="48.75" customHeight="1">
      <c r="A26" s="104" t="s">
        <v>41</v>
      </c>
      <c r="B26" s="359">
        <v>1200</v>
      </c>
      <c r="C26" s="360"/>
      <c r="D26" s="361"/>
      <c r="E26" s="223">
        <v>915</v>
      </c>
      <c r="F26" s="120" t="s">
        <v>224</v>
      </c>
      <c r="G26" s="288" t="s">
        <v>102</v>
      </c>
      <c r="H26" s="289"/>
      <c r="I26" s="89" t="s">
        <v>79</v>
      </c>
      <c r="J26" s="11">
        <v>0.5</v>
      </c>
      <c r="K26" s="82">
        <v>5</v>
      </c>
      <c r="L26" s="82"/>
      <c r="M26" s="82">
        <v>5</v>
      </c>
      <c r="N26" s="82"/>
      <c r="O26" s="84"/>
      <c r="P26" s="82"/>
      <c r="Q26" s="82"/>
      <c r="R26" s="82"/>
      <c r="S26" s="82"/>
      <c r="T26" s="11">
        <v>10</v>
      </c>
      <c r="U26" s="84" t="s">
        <v>48</v>
      </c>
      <c r="V26" s="86" t="s">
        <v>28</v>
      </c>
      <c r="W26" s="88" t="s">
        <v>30</v>
      </c>
    </row>
    <row r="27" spans="1:23" ht="30" customHeight="1">
      <c r="A27" s="178"/>
      <c r="B27" s="290"/>
      <c r="C27" s="291"/>
      <c r="D27" s="292"/>
      <c r="E27" s="217"/>
      <c r="F27" s="179"/>
      <c r="G27" s="293" t="s">
        <v>131</v>
      </c>
      <c r="H27" s="294"/>
      <c r="I27" s="295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7"/>
    </row>
    <row r="28" spans="1:23" ht="48.75" customHeight="1">
      <c r="A28" s="105" t="s">
        <v>42</v>
      </c>
      <c r="B28" s="344" t="s">
        <v>127</v>
      </c>
      <c r="C28" s="345"/>
      <c r="D28" s="346"/>
      <c r="E28" s="222" t="s">
        <v>211</v>
      </c>
      <c r="F28" s="92"/>
      <c r="G28" s="342" t="s">
        <v>123</v>
      </c>
      <c r="H28" s="170" t="s">
        <v>125</v>
      </c>
      <c r="I28" s="171" t="s">
        <v>163</v>
      </c>
      <c r="J28" s="124" t="s">
        <v>30</v>
      </c>
      <c r="K28" s="174" t="s">
        <v>30</v>
      </c>
      <c r="L28" s="174" t="s">
        <v>30</v>
      </c>
      <c r="M28" s="175" t="s">
        <v>30</v>
      </c>
      <c r="N28" s="174"/>
      <c r="O28" s="124">
        <v>3</v>
      </c>
      <c r="P28" s="174">
        <v>5</v>
      </c>
      <c r="Q28" s="175"/>
      <c r="R28" s="175">
        <v>35</v>
      </c>
      <c r="S28" s="175"/>
      <c r="T28" s="123">
        <v>40</v>
      </c>
      <c r="U28" s="141" t="s">
        <v>24</v>
      </c>
      <c r="V28" s="68"/>
      <c r="W28" s="68" t="s">
        <v>28</v>
      </c>
    </row>
    <row r="29" spans="1:23" ht="48.75" customHeight="1">
      <c r="A29" s="77" t="s">
        <v>43</v>
      </c>
      <c r="B29" s="280" t="s">
        <v>128</v>
      </c>
      <c r="C29" s="281"/>
      <c r="D29" s="281"/>
      <c r="E29" s="223">
        <v>915</v>
      </c>
      <c r="F29" s="92"/>
      <c r="G29" s="342"/>
      <c r="H29" s="170" t="s">
        <v>120</v>
      </c>
      <c r="I29" s="172" t="s">
        <v>209</v>
      </c>
      <c r="J29" s="124" t="s">
        <v>30</v>
      </c>
      <c r="K29" s="174" t="s">
        <v>30</v>
      </c>
      <c r="L29" s="174"/>
      <c r="M29" s="175" t="s">
        <v>30</v>
      </c>
      <c r="N29" s="174"/>
      <c r="O29" s="124">
        <v>3</v>
      </c>
      <c r="P29" s="174">
        <v>5</v>
      </c>
      <c r="Q29" s="175"/>
      <c r="R29" s="175">
        <v>35</v>
      </c>
      <c r="S29" s="175"/>
      <c r="T29" s="123">
        <v>40</v>
      </c>
      <c r="U29" s="141" t="s">
        <v>24</v>
      </c>
      <c r="V29" s="68"/>
      <c r="W29" s="68" t="s">
        <v>28</v>
      </c>
    </row>
    <row r="30" spans="1:23" ht="65.099999999999994" customHeight="1">
      <c r="A30" s="77" t="s">
        <v>44</v>
      </c>
      <c r="B30" s="280" t="s">
        <v>136</v>
      </c>
      <c r="C30" s="281"/>
      <c r="D30" s="281"/>
      <c r="E30" s="221">
        <v>915</v>
      </c>
      <c r="F30" s="92"/>
      <c r="G30" s="342"/>
      <c r="H30" s="170" t="s">
        <v>161</v>
      </c>
      <c r="I30" s="171" t="s">
        <v>198</v>
      </c>
      <c r="J30" s="124" t="s">
        <v>30</v>
      </c>
      <c r="K30" s="174" t="s">
        <v>30</v>
      </c>
      <c r="L30" s="175" t="s">
        <v>30</v>
      </c>
      <c r="M30" s="175" t="s">
        <v>30</v>
      </c>
      <c r="N30" s="174"/>
      <c r="O30" s="124">
        <v>3</v>
      </c>
      <c r="P30" s="174">
        <v>5</v>
      </c>
      <c r="Q30" s="175"/>
      <c r="R30" s="175">
        <v>35</v>
      </c>
      <c r="S30" s="175"/>
      <c r="T30" s="123">
        <v>40</v>
      </c>
      <c r="U30" s="141" t="s">
        <v>24</v>
      </c>
      <c r="V30" s="68"/>
      <c r="W30" s="68" t="s">
        <v>28</v>
      </c>
    </row>
    <row r="31" spans="1:23" ht="48.75" customHeight="1">
      <c r="A31" s="77" t="s">
        <v>72</v>
      </c>
      <c r="B31" s="347" t="s">
        <v>129</v>
      </c>
      <c r="C31" s="348"/>
      <c r="D31" s="348"/>
      <c r="E31" s="224" t="s">
        <v>212</v>
      </c>
      <c r="F31" s="92"/>
      <c r="G31" s="342"/>
      <c r="H31" s="170" t="s">
        <v>121</v>
      </c>
      <c r="I31" s="171" t="s">
        <v>182</v>
      </c>
      <c r="J31" s="124" t="s">
        <v>30</v>
      </c>
      <c r="K31" s="146" t="s">
        <v>30</v>
      </c>
      <c r="L31" s="174"/>
      <c r="M31" s="175"/>
      <c r="N31" s="174"/>
      <c r="O31" s="124">
        <v>1</v>
      </c>
      <c r="P31" s="146">
        <v>15</v>
      </c>
      <c r="Q31" s="175"/>
      <c r="R31" s="175" t="s">
        <v>30</v>
      </c>
      <c r="S31" s="175"/>
      <c r="T31" s="123">
        <v>15</v>
      </c>
      <c r="U31" s="141" t="s">
        <v>33</v>
      </c>
      <c r="V31" s="68"/>
      <c r="W31" s="68" t="s">
        <v>28</v>
      </c>
    </row>
    <row r="32" spans="1:23" ht="48.75" customHeight="1">
      <c r="A32" s="77" t="s">
        <v>74</v>
      </c>
      <c r="B32" s="347" t="s">
        <v>130</v>
      </c>
      <c r="C32" s="348"/>
      <c r="D32" s="348"/>
      <c r="E32" s="223">
        <v>915</v>
      </c>
      <c r="F32" s="92"/>
      <c r="G32" s="342"/>
      <c r="H32" s="170" t="s">
        <v>122</v>
      </c>
      <c r="I32" s="173" t="s">
        <v>208</v>
      </c>
      <c r="J32" s="124" t="s">
        <v>30</v>
      </c>
      <c r="K32" s="174" t="s">
        <v>30</v>
      </c>
      <c r="L32" s="175" t="s">
        <v>30</v>
      </c>
      <c r="M32" s="175" t="s">
        <v>30</v>
      </c>
      <c r="N32" s="174"/>
      <c r="O32" s="124">
        <v>3</v>
      </c>
      <c r="P32" s="174">
        <v>5</v>
      </c>
      <c r="Q32" s="175"/>
      <c r="R32" s="175">
        <v>35</v>
      </c>
      <c r="S32" s="175"/>
      <c r="T32" s="123">
        <v>40</v>
      </c>
      <c r="U32" s="141" t="s">
        <v>24</v>
      </c>
      <c r="V32" s="68"/>
      <c r="W32" s="68" t="s">
        <v>28</v>
      </c>
    </row>
    <row r="33" spans="1:26" ht="30" customHeight="1">
      <c r="A33" s="180"/>
      <c r="B33" s="327"/>
      <c r="C33" s="328"/>
      <c r="D33" s="328"/>
      <c r="E33" s="218"/>
      <c r="F33" s="179"/>
      <c r="G33" s="329" t="s">
        <v>134</v>
      </c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</row>
    <row r="34" spans="1:26" ht="30" customHeight="1">
      <c r="A34" s="15" t="s">
        <v>77</v>
      </c>
      <c r="B34" s="280">
        <v>12900</v>
      </c>
      <c r="C34" s="281"/>
      <c r="D34" s="281"/>
      <c r="E34" s="221">
        <v>915</v>
      </c>
      <c r="F34" s="91" t="s">
        <v>225</v>
      </c>
      <c r="G34" s="330" t="s">
        <v>113</v>
      </c>
      <c r="H34" s="330"/>
      <c r="I34" s="212" t="s">
        <v>199</v>
      </c>
      <c r="J34" s="83">
        <v>3.5</v>
      </c>
      <c r="K34" s="82"/>
      <c r="L34" s="82"/>
      <c r="M34" s="82"/>
      <c r="N34" s="87">
        <v>100</v>
      </c>
      <c r="O34" s="84">
        <v>2.5</v>
      </c>
      <c r="P34" s="82"/>
      <c r="Q34" s="82"/>
      <c r="R34" s="82"/>
      <c r="S34" s="87">
        <v>70</v>
      </c>
      <c r="T34" s="167">
        <v>170</v>
      </c>
      <c r="U34" s="123" t="s">
        <v>55</v>
      </c>
      <c r="V34" s="93"/>
      <c r="W34" s="93" t="s">
        <v>25</v>
      </c>
      <c r="Y34" s="23"/>
      <c r="Z34" s="23"/>
    </row>
    <row r="35" spans="1:26" ht="30" customHeight="1">
      <c r="A35" s="15" t="s">
        <v>80</v>
      </c>
      <c r="B35" s="339">
        <v>12900</v>
      </c>
      <c r="C35" s="340"/>
      <c r="D35" s="341"/>
      <c r="E35" s="221">
        <v>915</v>
      </c>
      <c r="F35" s="98" t="s">
        <v>226</v>
      </c>
      <c r="G35" s="349" t="s">
        <v>114</v>
      </c>
      <c r="H35" s="350"/>
      <c r="I35" s="136" t="s">
        <v>204</v>
      </c>
      <c r="J35" s="99">
        <v>3.5</v>
      </c>
      <c r="K35" s="100"/>
      <c r="L35" s="55"/>
      <c r="M35" s="55"/>
      <c r="N35" s="139">
        <v>100</v>
      </c>
      <c r="O35" s="101">
        <v>2.5</v>
      </c>
      <c r="P35" s="55"/>
      <c r="Q35" s="55"/>
      <c r="R35" s="55"/>
      <c r="S35" s="139">
        <v>70</v>
      </c>
      <c r="T35" s="168">
        <v>170</v>
      </c>
      <c r="U35" s="169" t="s">
        <v>55</v>
      </c>
      <c r="V35" s="102" t="s">
        <v>30</v>
      </c>
      <c r="W35" s="103" t="s">
        <v>25</v>
      </c>
      <c r="X35" s="32"/>
      <c r="Y35" s="23"/>
      <c r="Z35" s="23"/>
    </row>
    <row r="36" spans="1:26" ht="150" customHeight="1">
      <c r="A36" s="77" t="s">
        <v>83</v>
      </c>
      <c r="B36" s="358">
        <v>12900</v>
      </c>
      <c r="C36" s="358"/>
      <c r="D36" s="358"/>
      <c r="E36" s="221">
        <v>915</v>
      </c>
      <c r="F36" s="91" t="s">
        <v>227</v>
      </c>
      <c r="G36" s="352" t="s">
        <v>119</v>
      </c>
      <c r="H36" s="352"/>
      <c r="I36" s="137" t="s">
        <v>229</v>
      </c>
      <c r="J36" s="83">
        <v>3.5</v>
      </c>
      <c r="K36" s="82"/>
      <c r="L36" s="82"/>
      <c r="M36" s="82"/>
      <c r="N36" s="87">
        <v>100</v>
      </c>
      <c r="O36" s="84">
        <v>2.5</v>
      </c>
      <c r="P36" s="82"/>
      <c r="Q36" s="82"/>
      <c r="R36" s="82"/>
      <c r="S36" s="87">
        <v>70</v>
      </c>
      <c r="T36" s="167">
        <v>170</v>
      </c>
      <c r="U36" s="123" t="s">
        <v>55</v>
      </c>
      <c r="V36" s="93"/>
      <c r="W36" s="93" t="s">
        <v>25</v>
      </c>
      <c r="Y36" s="23"/>
    </row>
    <row r="37" spans="1:26" ht="35.25" customHeight="1">
      <c r="A37" s="177" t="s">
        <v>30</v>
      </c>
      <c r="B37" s="353"/>
      <c r="C37" s="353"/>
      <c r="D37" s="353"/>
      <c r="E37" s="176"/>
      <c r="F37" s="176"/>
      <c r="G37" s="357" t="s">
        <v>135</v>
      </c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</row>
    <row r="38" spans="1:26" ht="37.35" customHeight="1">
      <c r="A38" s="90" t="s">
        <v>46</v>
      </c>
      <c r="B38" s="354">
        <v>16900</v>
      </c>
      <c r="C38" s="355"/>
      <c r="D38" s="355"/>
      <c r="E38" s="221">
        <v>9999</v>
      </c>
      <c r="F38" s="120" t="s">
        <v>228</v>
      </c>
      <c r="G38" s="288" t="s">
        <v>103</v>
      </c>
      <c r="H38" s="289"/>
      <c r="I38" s="85"/>
      <c r="J38" s="84">
        <v>5</v>
      </c>
      <c r="K38" s="82" t="s">
        <v>30</v>
      </c>
      <c r="L38" s="204">
        <v>15</v>
      </c>
      <c r="M38" s="82" t="s">
        <v>30</v>
      </c>
      <c r="N38" s="82" t="s">
        <v>30</v>
      </c>
      <c r="O38" s="54">
        <v>10</v>
      </c>
      <c r="P38" s="82"/>
      <c r="Q38" s="204">
        <v>15</v>
      </c>
      <c r="R38" s="82" t="s">
        <v>30</v>
      </c>
      <c r="S38" s="82" t="s">
        <v>30</v>
      </c>
      <c r="T38" s="142">
        <v>30</v>
      </c>
      <c r="U38" s="84" t="s">
        <v>104</v>
      </c>
      <c r="V38" s="82"/>
      <c r="W38" s="82" t="s">
        <v>25</v>
      </c>
    </row>
    <row r="39" spans="1:26" ht="30" customHeight="1">
      <c r="A39" s="181"/>
      <c r="B39" s="356"/>
      <c r="C39" s="356"/>
      <c r="D39" s="356"/>
      <c r="E39" s="213"/>
      <c r="F39" s="182"/>
      <c r="G39" s="351"/>
      <c r="H39" s="351"/>
      <c r="I39" s="182"/>
      <c r="J39" s="94">
        <f>SUM(J15:J38)</f>
        <v>28</v>
      </c>
      <c r="K39" s="84">
        <f t="shared" ref="K39:Q39" si="0">SUM(K15:K38)</f>
        <v>95</v>
      </c>
      <c r="L39" s="84">
        <f t="shared" si="0"/>
        <v>15</v>
      </c>
      <c r="M39" s="84">
        <f t="shared" si="0"/>
        <v>180</v>
      </c>
      <c r="N39" s="84">
        <f t="shared" si="0"/>
        <v>300</v>
      </c>
      <c r="O39" s="95">
        <f>SUM(O15:O38)</f>
        <v>32</v>
      </c>
      <c r="P39" s="84">
        <f t="shared" si="0"/>
        <v>45</v>
      </c>
      <c r="Q39" s="84">
        <f t="shared" si="0"/>
        <v>15</v>
      </c>
      <c r="R39" s="84">
        <f>SUM(R15:R38 )</f>
        <v>165</v>
      </c>
      <c r="S39" s="84">
        <f>SUM(S15:S38)</f>
        <v>210</v>
      </c>
      <c r="T39" s="84">
        <f>SUM(T15:T38, )</f>
        <v>1025</v>
      </c>
      <c r="U39" s="84"/>
      <c r="V39" s="183" t="s">
        <v>186</v>
      </c>
      <c r="W39" s="183" t="s">
        <v>187</v>
      </c>
      <c r="Y39" s="23"/>
    </row>
    <row r="40" spans="1:26">
      <c r="A40" s="23"/>
      <c r="B40" s="23"/>
      <c r="C40" s="23"/>
      <c r="D40" s="23"/>
      <c r="E40" s="23"/>
      <c r="F40" s="23"/>
      <c r="G40" s="23"/>
      <c r="H40" s="24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6" ht="12.75" customHeight="1">
      <c r="A41" s="25" t="s">
        <v>56</v>
      </c>
      <c r="B41" s="25"/>
      <c r="C41" s="25"/>
      <c r="D41" s="25"/>
      <c r="H41" s="1"/>
      <c r="Q41" s="23"/>
    </row>
    <row r="42" spans="1:26">
      <c r="Q42" s="23"/>
      <c r="V42" s="23"/>
    </row>
    <row r="43" spans="1:26">
      <c r="V43" s="23"/>
    </row>
    <row r="47" spans="1:26">
      <c r="E47" s="23"/>
      <c r="F47" s="23"/>
    </row>
    <row r="48" spans="1:26">
      <c r="H48" s="24"/>
    </row>
  </sheetData>
  <sheetProtection selectLockedCells="1" selectUnlockedCells="1"/>
  <mergeCells count="70">
    <mergeCell ref="A1:H2"/>
    <mergeCell ref="A8:H8"/>
    <mergeCell ref="B31:D31"/>
    <mergeCell ref="B24:D24"/>
    <mergeCell ref="B20:D20"/>
    <mergeCell ref="B17:D17"/>
    <mergeCell ref="B26:D26"/>
    <mergeCell ref="B16:D16"/>
    <mergeCell ref="B19:D19"/>
    <mergeCell ref="B22:D22"/>
    <mergeCell ref="G35:H35"/>
    <mergeCell ref="G24:H24"/>
    <mergeCell ref="G39:H39"/>
    <mergeCell ref="G36:H36"/>
    <mergeCell ref="B37:D37"/>
    <mergeCell ref="B38:D38"/>
    <mergeCell ref="B39:D39"/>
    <mergeCell ref="G37:W37"/>
    <mergeCell ref="B36:D36"/>
    <mergeCell ref="G38:H38"/>
    <mergeCell ref="J9:K9"/>
    <mergeCell ref="G22:H22"/>
    <mergeCell ref="B25:D25"/>
    <mergeCell ref="B21:D21"/>
    <mergeCell ref="B35:D35"/>
    <mergeCell ref="G28:G32"/>
    <mergeCell ref="G20:H20"/>
    <mergeCell ref="B28:D28"/>
    <mergeCell ref="B29:D29"/>
    <mergeCell ref="B32:D32"/>
    <mergeCell ref="B34:D34"/>
    <mergeCell ref="B33:D33"/>
    <mergeCell ref="G33:W33"/>
    <mergeCell ref="B18:D18"/>
    <mergeCell ref="G34:H34"/>
    <mergeCell ref="A10:A13"/>
    <mergeCell ref="I10:I13"/>
    <mergeCell ref="J10:S10"/>
    <mergeCell ref="V10:W12"/>
    <mergeCell ref="B23:D23"/>
    <mergeCell ref="A3:H3"/>
    <mergeCell ref="A4:H4"/>
    <mergeCell ref="B10:D13"/>
    <mergeCell ref="A5:H5"/>
    <mergeCell ref="A9:H9"/>
    <mergeCell ref="A7:H7"/>
    <mergeCell ref="A6:H6"/>
    <mergeCell ref="F10:F13"/>
    <mergeCell ref="G10:H13"/>
    <mergeCell ref="E10:E13"/>
    <mergeCell ref="G26:H26"/>
    <mergeCell ref="B27:D27"/>
    <mergeCell ref="G27:H27"/>
    <mergeCell ref="I27:W27"/>
    <mergeCell ref="B15:D15"/>
    <mergeCell ref="B14:D14"/>
    <mergeCell ref="G25:H25"/>
    <mergeCell ref="G21:H21"/>
    <mergeCell ref="G17:H17"/>
    <mergeCell ref="G19:H19"/>
    <mergeCell ref="B30:D30"/>
    <mergeCell ref="U10:U12"/>
    <mergeCell ref="G14:H14"/>
    <mergeCell ref="G15:H15"/>
    <mergeCell ref="J11:N11"/>
    <mergeCell ref="O11:S11"/>
    <mergeCell ref="G16:H16"/>
    <mergeCell ref="G23:H23"/>
    <mergeCell ref="T10:T12"/>
    <mergeCell ref="G18:H18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R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II rok N1</vt:lpstr>
      <vt:lpstr>III rok N1</vt:lpstr>
      <vt:lpstr>'II rok N1'!Obszar_wydruku</vt:lpstr>
      <vt:lpstr>'III rok N1'!Obszar_wydruku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2017-04-19T07:19:49Z</cp:lastPrinted>
  <dcterms:created xsi:type="dcterms:W3CDTF">2014-02-18T15:51:49Z</dcterms:created>
  <dcterms:modified xsi:type="dcterms:W3CDTF">2018-03-19T11:47:57Z</dcterms:modified>
</cp:coreProperties>
</file>